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G:\Meu Drive\1- Ações e Projetos\1.1- IPM\1.1.4- Coleta de Dados\"/>
    </mc:Choice>
  </mc:AlternateContent>
  <xr:revisionPtr revIDLastSave="0" documentId="13_ncr:1_{11CE0FC6-F3C4-4B74-A9BB-BA45965C3903}" xr6:coauthVersionLast="47" xr6:coauthVersionMax="47" xr10:uidLastSave="{00000000-0000-0000-0000-000000000000}"/>
  <bookViews>
    <workbookView xWindow="-120" yWindow="-120" windowWidth="29040" windowHeight="15840" xr2:uid="{6813172B-954A-4B66-B923-E379DBF55256}"/>
  </bookViews>
  <sheets>
    <sheet name="0- PAINEL" sheetId="1" r:id="rId1"/>
    <sheet name="1- PRODUTOS" sheetId="2" r:id="rId2"/>
    <sheet name="2- ADICIONAR PRODUTO" sheetId="10" r:id="rId3"/>
    <sheet name="3- DECLARAÇÃO" sheetId="7" r:id="rId4"/>
    <sheet name="FONTE" sheetId="4" state="hidden" r:id="rId5"/>
  </sheets>
  <definedNames>
    <definedName name="_xlnm.Print_Area" localSheetId="3">'3- DECLARAÇÃO'!$A$1:$I$35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7" l="1"/>
  <c r="B24" i="1"/>
  <c r="E8" i="7" s="1"/>
  <c r="A7" i="7"/>
  <c r="E2" i="10"/>
  <c r="E21" i="10"/>
  <c r="F21" i="10"/>
  <c r="E22" i="10"/>
  <c r="F22" i="10"/>
  <c r="E23" i="10"/>
  <c r="F23" i="10"/>
  <c r="E24" i="10"/>
  <c r="F24" i="10"/>
  <c r="E25" i="10"/>
  <c r="F25" i="10"/>
  <c r="E26" i="10"/>
  <c r="F26" i="10"/>
  <c r="E27" i="10"/>
  <c r="F27" i="10"/>
  <c r="E28" i="10"/>
  <c r="F28" i="10"/>
  <c r="E29" i="10"/>
  <c r="F29" i="10"/>
  <c r="E30" i="10"/>
  <c r="F30" i="10"/>
  <c r="E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2" i="10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D16" i="1" l="1"/>
  <c r="A27" i="7" s="1"/>
  <c r="A22" i="7"/>
  <c r="F22" i="7"/>
  <c r="E7" i="7"/>
  <c r="A29" i="7"/>
  <c r="B26" i="1"/>
</calcChain>
</file>

<file path=xl/sharedStrings.xml><?xml version="1.0" encoding="utf-8"?>
<sst xmlns="http://schemas.openxmlformats.org/spreadsheetml/2006/main" count="972" uniqueCount="419">
  <si>
    <t>ABACATE</t>
  </si>
  <si>
    <t>TONELADA</t>
  </si>
  <si>
    <t>ALGODÃO</t>
  </si>
  <si>
    <t>BATATA-DOCE</t>
  </si>
  <si>
    <t>CANA-DE-AÇÚCAR</t>
  </si>
  <si>
    <t>MIL FRUTOS</t>
  </si>
  <si>
    <t>GOIABA</t>
  </si>
  <si>
    <t>LARANJA</t>
  </si>
  <si>
    <t>MAMÃO</t>
  </si>
  <si>
    <t>MANDIOCA</t>
  </si>
  <si>
    <t>MANGA</t>
  </si>
  <si>
    <t>MARACUJÁ</t>
  </si>
  <si>
    <t>MELANCIA</t>
  </si>
  <si>
    <t>TOMATE</t>
  </si>
  <si>
    <t>ABACAXI</t>
  </si>
  <si>
    <t>AMENDOIM</t>
  </si>
  <si>
    <t>ARROZ</t>
  </si>
  <si>
    <t>LIMÃO</t>
  </si>
  <si>
    <t>SOJA</t>
  </si>
  <si>
    <t>SORGO</t>
  </si>
  <si>
    <t>FAVA</t>
  </si>
  <si>
    <t>FUMO</t>
  </si>
  <si>
    <t>AÇAÍ</t>
  </si>
  <si>
    <t>MILHETO</t>
  </si>
  <si>
    <t>INHAME</t>
  </si>
  <si>
    <t>PITOMBA</t>
  </si>
  <si>
    <t>SERIGUELA</t>
  </si>
  <si>
    <t>LENHA EXTRAÇÃO</t>
  </si>
  <si>
    <t>M³</t>
  </si>
  <si>
    <t>CARVÃO VEGETAL EXTRAÇÃO</t>
  </si>
  <si>
    <t>JACA</t>
  </si>
  <si>
    <t>ACEROLA</t>
  </si>
  <si>
    <t>ABOBORA</t>
  </si>
  <si>
    <t>CAJÁ</t>
  </si>
  <si>
    <t>CAJÚ</t>
  </si>
  <si>
    <t>LARANJA POKAN</t>
  </si>
  <si>
    <t>REPOLHO</t>
  </si>
  <si>
    <t>PIMENTÃO</t>
  </si>
  <si>
    <t>COCO VERDE</t>
  </si>
  <si>
    <t>PRÓPOLIS VERMELHA</t>
  </si>
  <si>
    <t>MACAXEIRA</t>
  </si>
  <si>
    <t>LENHA</t>
  </si>
  <si>
    <t>LICURI</t>
  </si>
  <si>
    <t>PALMA</t>
  </si>
  <si>
    <t>ALFACE</t>
  </si>
  <si>
    <t>CASTANHA DE CAJÚ</t>
  </si>
  <si>
    <t>CEBOLINHA</t>
  </si>
  <si>
    <t>COENTRO</t>
  </si>
  <si>
    <t>FARINHA DE MANDIOCA</t>
  </si>
  <si>
    <t>LENHA EUCALIPTO</t>
  </si>
  <si>
    <t>PIMENTA</t>
  </si>
  <si>
    <t>TANGERINA</t>
  </si>
  <si>
    <t>PINHA</t>
  </si>
  <si>
    <t>UMBU</t>
  </si>
  <si>
    <t>GRAVIOLA</t>
  </si>
  <si>
    <t>MILHO VERDE</t>
  </si>
  <si>
    <t>ALHO PORÓ</t>
  </si>
  <si>
    <t>BANANA PRATA</t>
  </si>
  <si>
    <t>CEBOLA</t>
  </si>
  <si>
    <t>FARINHA</t>
  </si>
  <si>
    <t>PEPINO</t>
  </si>
  <si>
    <t>PIMENTA MALAGUETA</t>
  </si>
  <si>
    <t>MILHO SILAGEM</t>
  </si>
  <si>
    <t>AMENDOIM EM CASCA</t>
  </si>
  <si>
    <t>BANANA DA TERRA</t>
  </si>
  <si>
    <t>BATATA INGLESA</t>
  </si>
  <si>
    <t>CENOURA</t>
  </si>
  <si>
    <t>GENGIBRE</t>
  </si>
  <si>
    <t>BANANA ANÃ</t>
  </si>
  <si>
    <t>LARANJA PERA</t>
  </si>
  <si>
    <t>LIMÃO SICILIANO</t>
  </si>
  <si>
    <t>LIMÃO TAITI</t>
  </si>
  <si>
    <t>MAMÃO FORMOSA</t>
  </si>
  <si>
    <t>MAMÃO HAVAÍ</t>
  </si>
  <si>
    <t>MILHO GRÃO</t>
  </si>
  <si>
    <t>MELÃO</t>
  </si>
  <si>
    <t>CANA CAIANA</t>
  </si>
  <si>
    <t>COUVE</t>
  </si>
  <si>
    <t>EUCALIPTO</t>
  </si>
  <si>
    <t>SABIÁ</t>
  </si>
  <si>
    <t>FAVA EM GRÃOS</t>
  </si>
  <si>
    <t>MANGABA</t>
  </si>
  <si>
    <t>MAXIXE</t>
  </si>
  <si>
    <t>CERA</t>
  </si>
  <si>
    <t>BERINJELA</t>
  </si>
  <si>
    <t>CHUCHU</t>
  </si>
  <si>
    <t>JAMBO</t>
  </si>
  <si>
    <t>PITAYA</t>
  </si>
  <si>
    <t>PITANGA</t>
  </si>
  <si>
    <t>QUIABO</t>
  </si>
  <si>
    <t>RABANETE</t>
  </si>
  <si>
    <t>ALHO</t>
  </si>
  <si>
    <t>BETERRABA</t>
  </si>
  <si>
    <t>ARAÇÁ</t>
  </si>
  <si>
    <t>CERIGUELA</t>
  </si>
  <si>
    <t>FIBRAS</t>
  </si>
  <si>
    <t>PIMENTA DE CHEIRO</t>
  </si>
  <si>
    <t>PRODUTO</t>
  </si>
  <si>
    <t xml:space="preserve">UNIDADE MEDIDA </t>
  </si>
  <si>
    <t>SUBTOTAL</t>
  </si>
  <si>
    <t>Preench. Automático</t>
  </si>
  <si>
    <t>---- Clique para selecionar</t>
  </si>
  <si>
    <t>MUNICÍPIO 
(Preenchimento Automático)</t>
  </si>
  <si>
    <t xml:space="preserve">QUANTIDADE 
(Referente à unidade de medida) </t>
  </si>
  <si>
    <t xml:space="preserve">VALOR UNITÁRIO
 (Referente à unidade de medida)  </t>
  </si>
  <si>
    <t>ESTADO DE ALAGOAS</t>
  </si>
  <si>
    <t>INSTRUÇÕES DE PREENCHIMENTO</t>
  </si>
  <si>
    <t>NÃO PREENCHER OS CAMPOS EM AMARELO</t>
  </si>
  <si>
    <t>PREENCHER APENAS OS CAMPOS EM AZUL CLARO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</si>
  <si>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</si>
  <si>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</si>
  <si>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</si>
  <si>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</si>
  <si>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</si>
  <si>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</si>
  <si>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</si>
  <si>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</si>
  <si>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</si>
  <si>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</si>
  <si>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</si>
  <si>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</si>
  <si>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</si>
  <si>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</si>
  <si>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</si>
  <si>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</si>
  <si>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</si>
  <si>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</si>
  <si>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</si>
  <si>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</si>
  <si>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COITE DO NOIA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</si>
  <si>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</si>
  <si>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</si>
  <si>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</si>
  <si>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</si>
  <si>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</si>
  <si>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</si>
  <si>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</si>
  <si>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</si>
  <si>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</si>
  <si>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</si>
  <si>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</si>
  <si>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</si>
  <si>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</si>
  <si>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</si>
  <si>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</si>
  <si>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</si>
  <si>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</si>
  <si>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</si>
  <si>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</si>
  <si>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</si>
  <si>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</si>
  <si>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</si>
  <si>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</si>
  <si>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</si>
  <si>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</si>
  <si>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</si>
  <si>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</si>
  <si>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</si>
  <si>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</si>
  <si>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</si>
  <si>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</si>
  <si>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</si>
  <si>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</si>
  <si>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</si>
  <si>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</si>
  <si>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</si>
  <si>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</si>
  <si>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</si>
  <si>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</si>
  <si>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D’AGUA DAS FLORES</t>
  </si>
  <si>
    <t>OLHO D’AGUA DO CASADO</t>
  </si>
  <si>
    <t>OLHO D’AGUA GRANDE</t>
  </si>
  <si>
    <t>OLIVENÇA</t>
  </si>
  <si>
    <t>OURO BRANCO</t>
  </si>
  <si>
    <t>PALESTINA</t>
  </si>
  <si>
    <t>PALMEIRA DOS ÍNDIOS</t>
  </si>
  <si>
    <t>PÃO DE AÇUCAR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</si>
  <si>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</si>
  <si>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</si>
  <si>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</si>
  <si>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</si>
  <si>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</si>
  <si>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</si>
  <si>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</si>
  <si>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</si>
  <si>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</si>
  <si>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</si>
  <si>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</si>
  <si>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</si>
  <si>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</si>
  <si>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</si>
  <si>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</si>
  <si>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</si>
  <si>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</si>
  <si>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</si>
  <si>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</si>
  <si>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</si>
  <si>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</si>
  <si>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</si>
  <si>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</si>
  <si>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</si>
  <si>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</si>
  <si>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</si>
  <si>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</si>
  <si>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</si>
  <si>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 xml:space="preserve">TANQUE D´ARCA </t>
  </si>
  <si>
    <t>TAQUARANA</t>
  </si>
  <si>
    <t xml:space="preserve">TEOTÔNIO VILELA   </t>
  </si>
  <si>
    <t>TRAIPU</t>
  </si>
  <si>
    <t>UNIÃO DOS PALMARES</t>
  </si>
  <si>
    <t>VIÇOSA</t>
  </si>
  <si>
    <t>TOTAL DA PRODUÇÃO INFORMADA</t>
  </si>
  <si>
    <t>IMPORTANTE</t>
  </si>
  <si>
    <t>FEIJÃO</t>
  </si>
  <si>
    <t>PIMENTA DO REINO</t>
  </si>
  <si>
    <t>ARAÇA</t>
  </si>
  <si>
    <t>MADEIRA DE TORA EUCALIPTO</t>
  </si>
  <si>
    <t>LENHA OUTRAS</t>
  </si>
  <si>
    <t>MADEIRA DE TORA SABIÁ</t>
  </si>
  <si>
    <t>MADEIRA</t>
  </si>
  <si>
    <t>MARACUJA</t>
  </si>
  <si>
    <t>TANGERINHA</t>
  </si>
  <si>
    <t>ARROZ IRRIGADO</t>
  </si>
  <si>
    <t>BATATA</t>
  </si>
  <si>
    <t>COCO P/ CASTANHA</t>
  </si>
  <si>
    <t>MELAO</t>
  </si>
  <si>
    <t>MADEIRA (TORA)</t>
  </si>
  <si>
    <t>SECRETARIA DE ESTADO DA AGRICULTURA E PECUÁRIA</t>
  </si>
  <si>
    <r>
      <t xml:space="preserve">As unidades de medida dos produtos estão padronizadas de acordo com o IBGE. Acesse a lista de produtos pré-cadastrados e suas unidades de medida na aba </t>
    </r>
    <r>
      <rPr>
        <b/>
        <sz val="11"/>
        <color theme="1"/>
        <rFont val="Calibri"/>
        <family val="2"/>
        <scheme val="minor"/>
      </rPr>
      <t>LISTA UN. MED</t>
    </r>
  </si>
  <si>
    <t>AGULHA BRANCA</t>
  </si>
  <si>
    <t>AGULHA PRETA</t>
  </si>
  <si>
    <t>AGULHÃO</t>
  </si>
  <si>
    <t>AGULHÃO DE VELA</t>
  </si>
  <si>
    <t>AGULHINHA</t>
  </si>
  <si>
    <t>ALBACORA</t>
  </si>
  <si>
    <t>ALEVINOS</t>
  </si>
  <si>
    <t>MILHEIRO</t>
  </si>
  <si>
    <t>ARATU (FILÉ)</t>
  </si>
  <si>
    <t>ARIOCÓ</t>
  </si>
  <si>
    <t>ARRAIA</t>
  </si>
  <si>
    <t>ARRAIA (DAYSIATIS SAY)</t>
  </si>
  <si>
    <t>ATUM</t>
  </si>
  <si>
    <t>ATUM (THUNNUS ALBACARES)</t>
  </si>
  <si>
    <t>BAGRE</t>
  </si>
  <si>
    <t>BAJUPIRÁ</t>
  </si>
  <si>
    <t>BARRACUDA</t>
  </si>
  <si>
    <t>BAÚNA DE FOGO</t>
  </si>
  <si>
    <t>BEJUPIRA</t>
  </si>
  <si>
    <t>BERBIGÃO</t>
  </si>
  <si>
    <t>BICUDA</t>
  </si>
  <si>
    <t>BIQUARA</t>
  </si>
  <si>
    <t>BOCA DE CAVALA</t>
  </si>
  <si>
    <t>BOCA MOLE</t>
  </si>
  <si>
    <t>BONITO</t>
  </si>
  <si>
    <t>CAÇÃO</t>
  </si>
  <si>
    <t>CAICO</t>
  </si>
  <si>
    <t>CAMARÃO</t>
  </si>
  <si>
    <t>CAMARÃO BARBA ROXA</t>
  </si>
  <si>
    <t>CAMARÃO BRANCO</t>
  </si>
  <si>
    <t>CAMARÃO ESPIGÃO</t>
  </si>
  <si>
    <t>CAMARÃO ROSA</t>
  </si>
  <si>
    <t>CAMBIRO</t>
  </si>
  <si>
    <t>CAMURIM</t>
  </si>
  <si>
    <t>CAMURUPIM</t>
  </si>
  <si>
    <t>CANGUITO</t>
  </si>
  <si>
    <t>CANGULO</t>
  </si>
  <si>
    <t>CANTANTE</t>
  </si>
  <si>
    <t>CAPRINO</t>
  </si>
  <si>
    <t>CARANGUEJO GUAIAMUM</t>
  </si>
  <si>
    <t>CARANGUEJO-UÇÁ</t>
  </si>
  <si>
    <t>CARANHA</t>
  </si>
  <si>
    <t>CARANQUEIJO</t>
  </si>
  <si>
    <t>CARAPEBA</t>
  </si>
  <si>
    <t>CARAPICU</t>
  </si>
  <si>
    <t>CARAPICÚ</t>
  </si>
  <si>
    <t>CARAÚNA</t>
  </si>
  <si>
    <t>CARNE DE FRANGO</t>
  </si>
  <si>
    <t>CARNE DE JACARÉ</t>
  </si>
  <si>
    <t>CARPA</t>
  </si>
  <si>
    <t>CAVALA</t>
  </si>
  <si>
    <t>CAVALA AIMPIM</t>
  </si>
  <si>
    <t>CAVALA BRANCA</t>
  </si>
  <si>
    <t>CIOBA</t>
  </si>
  <si>
    <t>CORVINA</t>
  </si>
  <si>
    <t>CUMBÁ</t>
  </si>
  <si>
    <t>CURIMÃ</t>
  </si>
  <si>
    <t>CURIMAM</t>
  </si>
  <si>
    <t>CURIMATÃ</t>
  </si>
  <si>
    <t>CURUCA</t>
  </si>
  <si>
    <t>DENTÃO</t>
  </si>
  <si>
    <t>DOURADO</t>
  </si>
  <si>
    <t>ENXADA</t>
  </si>
  <si>
    <t>ESPADA</t>
  </si>
  <si>
    <t>ESPIGÃO</t>
  </si>
  <si>
    <t>GARAÇUMA</t>
  </si>
  <si>
    <t>GARAPAU</t>
  </si>
  <si>
    <t>GORANA</t>
  </si>
  <si>
    <t>GUAIÚBA</t>
  </si>
  <si>
    <t>GUARACIMBORA</t>
  </si>
  <si>
    <t>GUARAJUBA</t>
  </si>
  <si>
    <t>LAGOSTA</t>
  </si>
  <si>
    <t>LAGOSTIM</t>
  </si>
  <si>
    <t>LAMBARI</t>
  </si>
  <si>
    <t>LAMBRETA</t>
  </si>
  <si>
    <t>MACASSO</t>
  </si>
  <si>
    <t>MANDIM</t>
  </si>
  <si>
    <t>MANJUBA</t>
  </si>
  <si>
    <t>MARISCO</t>
  </si>
  <si>
    <t>MARORO</t>
  </si>
  <si>
    <t>MASSUNIM</t>
  </si>
  <si>
    <t>OSTRA</t>
  </si>
  <si>
    <t>OSTRAS, VIEIRAS E MEXILHÕES</t>
  </si>
  <si>
    <t>PACÚ</t>
  </si>
  <si>
    <t>PAMPO</t>
  </si>
  <si>
    <t>PARGO (PAGRUS PAGRUS)</t>
  </si>
  <si>
    <t>PEIXE ÁGUA DOCE</t>
  </si>
  <si>
    <t>PEIXE MARINHO</t>
  </si>
  <si>
    <t>PEIXE PISCICULTURA</t>
  </si>
  <si>
    <t>PEIXE PORCO</t>
  </si>
  <si>
    <t>PEIXE-GATO</t>
  </si>
  <si>
    <t>PEIXE-PENA</t>
  </si>
  <si>
    <t>PEIXES CATIVEIRO (TILÁPIA, TAMBAQUI)</t>
  </si>
  <si>
    <t>PEIXES DIVERSOS (ESPADA, BOCA</t>
  </si>
  <si>
    <t>PEIXE-VOADOR</t>
  </si>
  <si>
    <t>PESCADA</t>
  </si>
  <si>
    <t>PESCADA AMARELA</t>
  </si>
  <si>
    <t>PIAU</t>
  </si>
  <si>
    <t>PILOMBETA</t>
  </si>
  <si>
    <t>PINTADO</t>
  </si>
  <si>
    <t>PINTADO,CACHARA, SURUBIM</t>
  </si>
  <si>
    <t>PIRÁ</t>
  </si>
  <si>
    <t>PIRAJEREBA</t>
  </si>
  <si>
    <t>PIRAMBÚ</t>
  </si>
  <si>
    <t>PIRANHA</t>
  </si>
  <si>
    <t>PIRAROBA</t>
  </si>
  <si>
    <t>PIRARUCU</t>
  </si>
  <si>
    <t>PIRAUNA</t>
  </si>
  <si>
    <t>PIRAÚNA</t>
  </si>
  <si>
    <t>POLVO</t>
  </si>
  <si>
    <t>RAIA</t>
  </si>
  <si>
    <t>ROBALO</t>
  </si>
  <si>
    <t>ROSINHA</t>
  </si>
  <si>
    <t>SALEMA</t>
  </si>
  <si>
    <t>SAPÊ</t>
  </si>
  <si>
    <t>SARAMUNETE</t>
  </si>
  <si>
    <t>SARDINHA</t>
  </si>
  <si>
    <t>SERRA</t>
  </si>
  <si>
    <t>SIRI</t>
  </si>
  <si>
    <t>SIRIGADO</t>
  </si>
  <si>
    <t>SURURU</t>
  </si>
  <si>
    <t>TAINHA</t>
  </si>
  <si>
    <t>TAMBAQUI</t>
  </si>
  <si>
    <t>TIBIRO</t>
  </si>
  <si>
    <t>TILAPIA</t>
  </si>
  <si>
    <t>TILÁPIA</t>
  </si>
  <si>
    <t>TINGA</t>
  </si>
  <si>
    <t>TRAIA</t>
  </si>
  <si>
    <t>TRAIRA</t>
  </si>
  <si>
    <t>TRAÍRA E TRAIRÃO</t>
  </si>
  <si>
    <t>TUBARÃO</t>
  </si>
  <si>
    <t>TUCUNARÉ</t>
  </si>
  <si>
    <t>UBARANA</t>
  </si>
  <si>
    <t>UNHA DE VELHO</t>
  </si>
  <si>
    <t>VERMELHA</t>
  </si>
  <si>
    <t>VERMELHO</t>
  </si>
  <si>
    <t>XARÉU</t>
  </si>
  <si>
    <t>XIRA</t>
  </si>
  <si>
    <t>LEITE DE CABRA</t>
  </si>
  <si>
    <t>LITRO</t>
  </si>
  <si>
    <t>LEITE DE VACA</t>
  </si>
  <si>
    <t>MEL DE ABELHA</t>
  </si>
  <si>
    <t>DÚZIA</t>
  </si>
  <si>
    <t>OVOS DE CODORNA</t>
  </si>
  <si>
    <t>OVOS DE GALINHA</t>
  </si>
  <si>
    <t>MUNICÍPIO</t>
  </si>
  <si>
    <t>DECLARANTE</t>
  </si>
  <si>
    <t>DECLARAÇÃO DE PRODUÇÃO MUNICIPAL - ANO BASE 2024</t>
  </si>
  <si>
    <t>PRÓPOLIS VERDE</t>
  </si>
  <si>
    <t>BANANA CACHO</t>
  </si>
  <si>
    <t>CAMARÃO CINZA</t>
  </si>
  <si>
    <t>CAMARÃO GIGANTE DA MALÁSIA</t>
  </si>
  <si>
    <t>FEIJÃO (Phaseolus vulgaris)</t>
  </si>
  <si>
    <t>FEIJÃO DE CORDA (Vigna unguiculata)</t>
  </si>
  <si>
    <t>Valor total da produção primária</t>
  </si>
  <si>
    <t>Quantidade total de produtos</t>
  </si>
  <si>
    <t>Livre digitação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</si>
  <si>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</si>
  <si>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</si>
  <si>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</si>
  <si>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</si>
  <si>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</si>
  <si>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</si>
  <si>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</si>
  <si>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</si>
  <si>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</si>
  <si>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</si>
  <si>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</si>
  <si>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</si>
  <si>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SALVE ESSA PÁGINA EM PDF
UTILIZE A OPÇÃO "IMPRIMIR EM PDF" (Microsoft print to PDF)</t>
  </si>
  <si>
    <t>Prefeito</t>
  </si>
  <si>
    <t>Prefeita</t>
  </si>
  <si>
    <t>Secretário municipal</t>
  </si>
  <si>
    <t>Secretária municipal</t>
  </si>
  <si>
    <t>Versão: 2.0</t>
  </si>
  <si>
    <t>Espaço para assinatura. Utilizar assinatura digital (gov.br ou equivalente)</t>
  </si>
  <si>
    <t>ANEXO I - PLANILHA DE INFORMAÇÃO DA PRODUÇÃO DO PRIMEIRO SETOR MUNICIPAL - ANO REFERÊNCIA: 2024</t>
  </si>
  <si>
    <t>1- Selecione abaixo o município, preencha o nome do representante legal e o cargo.</t>
  </si>
  <si>
    <r>
      <t>2- Acesse a aba "</t>
    </r>
    <r>
      <rPr>
        <b/>
        <sz val="11"/>
        <color theme="1"/>
        <rFont val="Calibri"/>
        <family val="2"/>
        <scheme val="minor"/>
      </rPr>
      <t>PRODUTOS</t>
    </r>
    <r>
      <rPr>
        <sz val="11"/>
        <color theme="1"/>
        <rFont val="Calibri"/>
        <family val="2"/>
        <scheme val="minor"/>
      </rPr>
      <t>"</t>
    </r>
  </si>
  <si>
    <r>
      <t>3- Na coluna "</t>
    </r>
    <r>
      <rPr>
        <b/>
        <sz val="11"/>
        <color theme="1"/>
        <rFont val="Calibri"/>
        <family val="2"/>
        <scheme val="minor"/>
      </rPr>
      <t>PRODUTO</t>
    </r>
    <r>
      <rPr>
        <sz val="11"/>
        <color theme="1"/>
        <rFont val="Calibri"/>
        <family val="2"/>
        <scheme val="minor"/>
      </rPr>
      <t>", selecione o produto da lista.  Não digite o nome do produto, clique e selecione da lista</t>
    </r>
  </si>
  <si>
    <r>
      <t xml:space="preserve">4- </t>
    </r>
    <r>
      <rPr>
        <b/>
        <sz val="11"/>
        <color rgb="FFFF0000"/>
        <rFont val="Calibri"/>
        <family val="2"/>
        <scheme val="minor"/>
      </rPr>
      <t>NÃO TENTE DIGITAR NA COLUNA "UNIDADE DE MEDIDA"</t>
    </r>
    <r>
      <rPr>
        <sz val="11"/>
        <color theme="1"/>
        <rFont val="Calibri"/>
        <family val="2"/>
        <scheme val="minor"/>
      </rPr>
      <t xml:space="preserve">. A mesma preenche automaticamente a unidade quando o produto é selecionado. Essas unidades estão de acordo com o IBGE. </t>
    </r>
    <r>
      <rPr>
        <b/>
        <sz val="11"/>
        <color theme="1"/>
        <rFont val="Calibri"/>
        <family val="2"/>
        <scheme val="minor"/>
      </rPr>
      <t>Faça a conversão caso a unidade seja diferente daquela apresentada pelo município</t>
    </r>
  </si>
  <si>
    <r>
      <t>5- Caso algum produto de seu município não esteja na lista de produtos, utilize a aba "</t>
    </r>
    <r>
      <rPr>
        <b/>
        <sz val="11"/>
        <color theme="1"/>
        <rFont val="Calibri"/>
        <family val="2"/>
        <scheme val="minor"/>
      </rPr>
      <t>ADICIONAR PRODUTO</t>
    </r>
    <r>
      <rPr>
        <sz val="11"/>
        <color theme="1"/>
        <rFont val="Calibri"/>
        <family val="2"/>
        <scheme val="minor"/>
      </rPr>
      <t>" e informe manualmente</t>
    </r>
  </si>
  <si>
    <r>
      <t xml:space="preserve">REPRESENTANTE LEGAL </t>
    </r>
    <r>
      <rPr>
        <b/>
        <sz val="11"/>
        <color rgb="FFFF0000"/>
        <rFont val="Calibri"/>
        <family val="2"/>
        <scheme val="minor"/>
      </rPr>
      <t>(OBRIGATÓRIO)</t>
    </r>
  </si>
  <si>
    <r>
      <t xml:space="preserve">MUNICÍPIO </t>
    </r>
    <r>
      <rPr>
        <b/>
        <sz val="11"/>
        <color rgb="FFFF0000"/>
        <rFont val="Calibri"/>
        <family val="2"/>
        <scheme val="minor"/>
      </rPr>
      <t>(OBRIGATÓRIO)</t>
    </r>
  </si>
  <si>
    <r>
      <t xml:space="preserve">CARGO </t>
    </r>
    <r>
      <rPr>
        <b/>
        <sz val="11"/>
        <color rgb="FFFF0000"/>
        <rFont val="Calibri"/>
        <family val="2"/>
        <scheme val="minor"/>
      </rPr>
      <t>(OBRIGATÓRIO)</t>
    </r>
  </si>
  <si>
    <t>NOTA</t>
  </si>
  <si>
    <r>
      <t>6- Ao finalizar, acesse a guia "</t>
    </r>
    <r>
      <rPr>
        <b/>
        <sz val="11"/>
        <color theme="1"/>
        <rFont val="Calibri"/>
        <family val="2"/>
        <scheme val="minor"/>
      </rPr>
      <t>DECLARAÇÃO</t>
    </r>
    <r>
      <rPr>
        <sz val="11"/>
        <color theme="1"/>
        <rFont val="Calibri"/>
        <family val="2"/>
        <scheme val="minor"/>
      </rPr>
      <t>" e salve a página em PDF. Em seguida, assine digitalmente e encaminhe esta Planilha, em formato xlsx, e a declaração, seguindo as instruções da portaria.</t>
    </r>
  </si>
  <si>
    <t>Apenas as células em azul claro estão desbloqueadas para edição. 
Não tente desproteger ou alterar a planilha, sob risco de não ter os dados considerados, conforme §6º do Art. 3º da portaria.</t>
  </si>
  <si>
    <t>Código de verificação</t>
  </si>
  <si>
    <r>
      <rPr>
        <b/>
        <sz val="11"/>
        <color theme="1"/>
        <rFont val="Calibri"/>
        <family val="2"/>
        <scheme val="minor"/>
      </rPr>
      <t>CÓDIGO DE VERIFICAÇÃO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O código muda a cada alteração feita na planilha. Certifique-se de só emitir a declaração quando não restar mais nenhuma alteração a ser feita.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</si>
</sst>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66B3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quotePrefix="1"/>
    <xf numFmtId="44" fontId="0" fillId="0" borderId="0" xfId="1" applyFont="1"/>
    <xf numFmtId="0" fontId="0" fillId="3" borderId="5" xfId="0" applyFill="1" applyBorder="1"/>
    <xf numFmtId="0" fontId="0" fillId="2" borderId="1" xfId="0" applyFill="1" applyBorder="1"/>
    <xf numFmtId="0" fontId="0" fillId="3" borderId="1" xfId="0" applyFill="1" applyBorder="1"/>
    <xf numFmtId="44" fontId="0" fillId="3" borderId="1" xfId="1" applyFont="1" applyFill="1" applyBorder="1"/>
    <xf numFmtId="44" fontId="0" fillId="2" borderId="1" xfId="0" applyNumberForma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7" xfId="0" applyFill="1" applyBorder="1"/>
    <xf numFmtId="44" fontId="0" fillId="3" borderId="7" xfId="1" applyFont="1" applyFill="1" applyBorder="1"/>
    <xf numFmtId="44" fontId="0" fillId="2" borderId="7" xfId="0" applyNumberFormat="1" applyFill="1" applyBorder="1"/>
    <xf numFmtId="0" fontId="0" fillId="2" borderId="8" xfId="0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4" fontId="2" fillId="0" borderId="3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4" borderId="0" xfId="0" applyFill="1"/>
    <xf numFmtId="0" fontId="0" fillId="2" borderId="7" xfId="0" applyFill="1" applyBorder="1" applyAlignment="1">
      <alignment horizontal="center"/>
    </xf>
    <xf numFmtId="44" fontId="3" fillId="2" borderId="3" xfId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4" borderId="0" xfId="0" applyFill="1" applyAlignment="1">
      <alignment horizontal="right"/>
    </xf>
    <xf numFmtId="0" fontId="2" fillId="4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2" borderId="0" xfId="0" applyFill="1"/>
    <xf numFmtId="0" fontId="7" fillId="0" borderId="0" xfId="0" applyFont="1"/>
    <xf numFmtId="43" fontId="0" fillId="3" borderId="5" xfId="2" applyFont="1" applyFill="1" applyBorder="1"/>
    <xf numFmtId="43" fontId="0" fillId="3" borderId="1" xfId="2" applyFont="1" applyFill="1" applyBorder="1"/>
    <xf numFmtId="43" fontId="0" fillId="0" borderId="0" xfId="2" applyFont="1"/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43" fontId="13" fillId="7" borderId="3" xfId="2" applyFont="1" applyFill="1" applyBorder="1" applyAlignment="1">
      <alignment horizontal="center" vertical="center" wrapText="1"/>
    </xf>
    <xf numFmtId="44" fontId="13" fillId="7" borderId="3" xfId="1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6" fillId="4" borderId="8" xfId="0" applyFont="1" applyFill="1" applyBorder="1"/>
    <xf numFmtId="0" fontId="2" fillId="4" borderId="12" xfId="0" applyFont="1" applyFill="1" applyBorder="1" applyAlignment="1">
      <alignment vertical="center"/>
    </xf>
    <xf numFmtId="0" fontId="0" fillId="4" borderId="13" xfId="0" applyFill="1" applyBorder="1"/>
    <xf numFmtId="0" fontId="2" fillId="4" borderId="13" xfId="0" applyFont="1" applyFill="1" applyBorder="1" applyAlignment="1">
      <alignment vertical="center"/>
    </xf>
    <xf numFmtId="0" fontId="0" fillId="4" borderId="4" xfId="0" applyFill="1" applyBorder="1"/>
    <xf numFmtId="0" fontId="0" fillId="4" borderId="16" xfId="0" applyFill="1" applyBorder="1"/>
    <xf numFmtId="0" fontId="0" fillId="4" borderId="2" xfId="0" applyFill="1" applyBorder="1"/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0" fillId="4" borderId="14" xfId="0" applyFill="1" applyBorder="1"/>
    <xf numFmtId="0" fontId="0" fillId="4" borderId="15" xfId="0" applyFill="1" applyBorder="1"/>
    <xf numFmtId="44" fontId="4" fillId="4" borderId="0" xfId="1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 vertical="center" wrapText="1"/>
    </xf>
    <xf numFmtId="164" fontId="0" fillId="4" borderId="0" xfId="0" applyNumberFormat="1" applyFill="1"/>
    <xf numFmtId="0" fontId="5" fillId="4" borderId="0" xfId="0" applyFont="1" applyFill="1" applyAlignment="1">
      <alignment vertical="center"/>
    </xf>
    <xf numFmtId="0" fontId="14" fillId="0" borderId="0" xfId="0" applyFont="1"/>
    <xf numFmtId="0" fontId="2" fillId="2" borderId="9" xfId="0" applyFont="1" applyFill="1" applyBorder="1" applyAlignment="1">
      <alignment horizontal="center"/>
    </xf>
    <xf numFmtId="0" fontId="15" fillId="4" borderId="0" xfId="0" applyFont="1" applyFill="1"/>
    <xf numFmtId="0" fontId="0" fillId="4" borderId="0" xfId="0" applyFill="1" applyAlignment="1">
      <alignment vertical="center" wrapText="1"/>
    </xf>
    <xf numFmtId="0" fontId="2" fillId="4" borderId="7" xfId="0" applyFont="1" applyFill="1" applyBorder="1" applyAlignment="1">
      <alignment horizontal="center"/>
    </xf>
    <xf numFmtId="0" fontId="0" fillId="4" borderId="11" xfId="0" applyFill="1" applyBorder="1"/>
    <xf numFmtId="0" fontId="2" fillId="3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>
      <alignment vertical="top" wrapText="1"/>
    </xf>
    <xf numFmtId="0" fontId="0" fillId="4" borderId="3" xfId="0" applyFill="1" applyBorder="1" applyAlignment="1">
      <alignment wrapText="1"/>
    </xf>
    <xf numFmtId="0" fontId="9" fillId="4" borderId="0" xfId="0" applyFont="1" applyFill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left" wrapText="1"/>
    </xf>
    <xf numFmtId="0" fontId="0" fillId="5" borderId="11" xfId="0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1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14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4" fontId="4" fillId="4" borderId="14" xfId="1" applyFont="1" applyFill="1" applyBorder="1" applyAlignment="1">
      <alignment horizontal="left" vertical="center"/>
    </xf>
    <xf numFmtId="44" fontId="4" fillId="4" borderId="0" xfId="1" applyFont="1" applyFill="1" applyBorder="1" applyAlignment="1">
      <alignment horizontal="left" vertical="center"/>
    </xf>
    <xf numFmtId="44" fontId="4" fillId="4" borderId="15" xfId="1" applyFont="1" applyFill="1" applyBorder="1" applyAlignment="1">
      <alignment horizontal="left" vertical="center"/>
    </xf>
    <xf numFmtId="44" fontId="4" fillId="4" borderId="4" xfId="1" applyFont="1" applyFill="1" applyBorder="1" applyAlignment="1">
      <alignment horizontal="left" vertical="center"/>
    </xf>
    <xf numFmtId="44" fontId="4" fillId="4" borderId="16" xfId="1" applyFont="1" applyFill="1" applyBorder="1" applyAlignment="1">
      <alignment horizontal="left" vertical="center"/>
    </xf>
    <xf numFmtId="44" fontId="4" fillId="4" borderId="2" xfId="1" applyFont="1" applyFill="1" applyBorder="1" applyAlignment="1">
      <alignment horizontal="left" vertical="center"/>
    </xf>
    <xf numFmtId="0" fontId="0" fillId="4" borderId="8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9" fillId="4" borderId="14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/>
    </xf>
    <xf numFmtId="164" fontId="0" fillId="4" borderId="12" xfId="0" applyNumberFormat="1" applyFill="1" applyBorder="1" applyAlignment="1">
      <alignment horizontal="center"/>
    </xf>
    <xf numFmtId="164" fontId="0" fillId="4" borderId="13" xfId="0" applyNumberFormat="1" applyFill="1" applyBorder="1" applyAlignment="1">
      <alignment horizontal="center"/>
    </xf>
    <xf numFmtId="164" fontId="0" fillId="4" borderId="14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4" borderId="15" xfId="0" applyNumberForma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0" fillId="4" borderId="16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</cellXfs>
  <cellStyles count="3">
    <cellStyle name="Moeda" xfId="1" builtinId="4"/>
    <cellStyle name="Normal" xfId="0" builtinId="0"/>
    <cellStyle name="Vírgula" xfId="2" builtinId="3"/>
  </cellStyles>
  <dxfs count="21">
    <dxf>
      <font>
        <b/>
        <i val="0"/>
        <color rgb="FFFF0000"/>
      </font>
      <fill>
        <patternFill patternType="solid">
          <fgColor auto="1"/>
          <bgColor rgb="FFFFFF00"/>
        </patternFill>
      </fill>
    </dxf>
    <dxf>
      <numFmt numFmtId="0" formatCode="General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6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167640</xdr:colOff>
      <xdr:row>17</xdr:row>
      <xdr:rowOff>95249</xdr:rowOff>
    </xdr:from>
    <xdr:to>
      <xdr:col>3</xdr:col>
      <xdr:colOff>400050</xdr:colOff>
      <xdr:row>19</xdr:row>
      <xdr:rowOff>19049</xdr:rowOff>
    </xdr:to>
    <xdr:sp macro="" textlink="">
      <xdr:nvSpPr>
        <xdr:cNvPr id="3" name="Seta: para a Esquerda 2">
          <a:extLst>
            <a:ext uri="{FF2B5EF4-FFF2-40B4-BE49-F238E27FC236}">
              <a16:creationId xmlns:a16="http://schemas.microsoft.com/office/drawing/2014/main" id="{51C577C7-0687-E905-77B8-491BC10AF88B}"/>
            </a:ext>
          </a:extLst>
        </xdr:cNvPr>
        <xdr:cNvSpPr/>
      </xdr:nvSpPr>
      <xdr:spPr>
        <a:xfrm>
          <a:off x="5253990" y="4581524"/>
          <a:ext cx="822960" cy="428625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 b="1">
              <a:solidFill>
                <a:schemeClr val="bg1"/>
              </a:solidFill>
            </a:rPr>
            <a:t>SELECIONE</a:t>
          </a:r>
        </a:p>
      </xdr:txBody>
    </xdr:sp>
    <xdr:clientData/>
  </xdr:twoCellAnchor>
  <xdr:twoCellAnchor>
    <xdr:from>
      <xdr:col>2</xdr:col>
      <xdr:colOff>177165</xdr:colOff>
      <xdr:row>21</xdr:row>
      <xdr:rowOff>85724</xdr:rowOff>
    </xdr:from>
    <xdr:to>
      <xdr:col>3</xdr:col>
      <xdr:colOff>409575</xdr:colOff>
      <xdr:row>23</xdr:row>
      <xdr:rowOff>9524</xdr:rowOff>
    </xdr:to>
    <xdr:sp macro="" textlink="">
      <xdr:nvSpPr>
        <xdr:cNvPr id="2" name="Seta: para a Esquerda 1">
          <a:extLst>
            <a:ext uri="{FF2B5EF4-FFF2-40B4-BE49-F238E27FC236}">
              <a16:creationId xmlns:a16="http://schemas.microsoft.com/office/drawing/2014/main" id="{E894E23D-C29C-08BF-AC27-E89563330284}"/>
            </a:ext>
          </a:extLst>
        </xdr:cNvPr>
        <xdr:cNvSpPr/>
      </xdr:nvSpPr>
      <xdr:spPr>
        <a:xfrm>
          <a:off x="5263515" y="5581649"/>
          <a:ext cx="822960" cy="428625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 b="1">
              <a:solidFill>
                <a:schemeClr val="bg1"/>
              </a:solidFill>
            </a:rPr>
            <a:t>SELECIONE</a:t>
          </a:r>
        </a:p>
      </xdr:txBody>
    </xdr:sp>
    <xdr:clientData/>
  </xdr:twoCellAnchor>
  <xdr:twoCellAnchor>
    <xdr:from>
      <xdr:col>2</xdr:col>
      <xdr:colOff>177165</xdr:colOff>
      <xdr:row>19</xdr:row>
      <xdr:rowOff>95249</xdr:rowOff>
    </xdr:from>
    <xdr:to>
      <xdr:col>3</xdr:col>
      <xdr:colOff>409575</xdr:colOff>
      <xdr:row>21</xdr:row>
      <xdr:rowOff>19049</xdr:rowOff>
    </xdr:to>
    <xdr:sp macro="" textlink="">
      <xdr:nvSpPr>
        <xdr:cNvPr id="4" name="Seta: para a Esquerda 3">
          <a:extLst>
            <a:ext uri="{FF2B5EF4-FFF2-40B4-BE49-F238E27FC236}">
              <a16:creationId xmlns:a16="http://schemas.microsoft.com/office/drawing/2014/main" id="{868FDE0E-A488-0870-A807-C527ED5C240C}"/>
            </a:ext>
          </a:extLst>
        </xdr:cNvPr>
        <xdr:cNvSpPr/>
      </xdr:nvSpPr>
      <xdr:spPr>
        <a:xfrm>
          <a:off x="5263515" y="5086349"/>
          <a:ext cx="822960" cy="428625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 b="1">
              <a:solidFill>
                <a:schemeClr val="bg1"/>
              </a:solidFill>
            </a:rPr>
            <a:t>DIGITE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EEB305-74F5-46EA-B474-5F50EC696FF5}" name="Tabela1" displayName="Tabela1" ref="A1:F288" totalsRowShown="0" headerRowDxfId="20" headerRowBorderDxfId="19" tableBorderDxfId="18" totalsRowBorderDxfId="17">
  <tableColumns count="6">
    <tableColumn id="1" xr3:uid="{C5A18C94-5D31-4753-8A40-4A877A181BA9}" name="PRODUTO" dataDxfId="16"/>
    <tableColumn id="2" xr3:uid="{CCD26072-B9CF-4AAD-9F89-AFAE7DB434FD}" name="UNIDADE MEDIDA " dataDxfId="15">
      <calculatedColumnFormula>VLOOKUP(Tabela1[[#This Row],[PRODUTO]],FONTE!A:B,2,0)</calculatedColumnFormula>
    </tableColumn>
    <tableColumn id="3" xr3:uid="{7576E1FC-929F-40F6-9F80-020346E35854}" name="QUANTIDADE _x000a_(Referente à unidade de medida) " dataDxfId="14"/>
    <tableColumn id="4" xr3:uid="{14B22AA6-371E-4091-9A03-AF69D41642E9}" name="VALOR UNITÁRIO_x000a_ (Referente à unidade de medida)  " dataDxfId="13" dataCellStyle="Moeda"/>
    <tableColumn id="5" xr3:uid="{ADFF2597-981B-441F-8F4B-E4D5AAC5DC8D}" name="SUBTOTAL" dataDxfId="12">
      <calculatedColumnFormula>IF(Tabela1[[#This Row],[VALOR UNITÁRIO
 (Referente à unidade de medida)  ]]=0,"Preench. Automático",Tabela1[[#This Row],[QUANTIDADE 
(Referente à unidade de medida) ]]*Tabela1[[#This Row],[VALOR UNITÁRIO
 (Referente à unidade de medida)  ]])</calculatedColumnFormula>
    </tableColumn>
    <tableColumn id="6" xr3:uid="{A5BAA5A4-4921-489D-978B-E0ADEEEFD598}" name="MUNICÍPIO _x000a_(Preenchimento Automático)" dataDxfId="11">
      <calculatedColumnFormula>IF('0- PAINEL'!$B$19="---- Clique para selecionar","Preench. Automático",'0- PAINEL'!$B$19)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2BD7AA-1E5E-47C0-BAF8-242D82FA9DD8}" name="Tabela14" displayName="Tabela14" ref="A1:F30" totalsRowShown="0" headerRowDxfId="10" headerRowBorderDxfId="9" tableBorderDxfId="8" totalsRowBorderDxfId="7">
  <tableColumns count="6">
    <tableColumn id="1" xr3:uid="{D5CDCD9F-027E-419F-B0EB-308DDD4F04AB}" name="PRODUTO" dataDxfId="6"/>
    <tableColumn id="2" xr3:uid="{0CE8A89E-B0D2-4F32-9745-8D8BB119986A}" name="UNIDADE MEDIDA " dataDxfId="5"/>
    <tableColumn id="3" xr3:uid="{115DC2FC-C46C-4DEB-862A-A721EA09D994}" name="QUANTIDADE _x000a_(Referente à unidade de medida) " dataDxfId="4" dataCellStyle="Vírgula"/>
    <tableColumn id="4" xr3:uid="{E818DB6F-3749-48B3-AAC0-5EC528B30396}" name="VALOR UNITÁRIO_x000a_ (Referente à unidade de medida)  " dataDxfId="3" dataCellStyle="Moeda"/>
    <tableColumn id="5" xr3:uid="{28DD36D7-6E7F-400D-A460-A53E5B6E1ADC}" name="SUBTOTAL" dataDxfId="2">
      <calculatedColumnFormula>IFERROR(IF(Tabela14[[#This Row],[VALOR UNITÁRIO
 (Referente à unidade de medida)  ]]=0,"Preench. Automático",Tabela14[[#This Row],[QUANTIDADE 
(Referente à unidade de medida) ]]*Tabela14[[#This Row],[VALOR UNITÁRIO
 (Referente à unidade de medida)  ]]),"-")</calculatedColumnFormula>
    </tableColumn>
    <tableColumn id="6" xr3:uid="{4D0244E1-D8A3-4DCC-902A-E0197792F6EC}" name="MUNICÍPIO _x000a_(Preenchimento Automático)" dataDxfId="1">
      <calculatedColumnFormula>IF('0- PAINEL'!$B$19="---- Clique para selecionar","Preench. Automático",'0- PAINEL'!$B$19)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7B403-DEA9-4663-B73C-880BEB9D0BB8}">
  <sheetPr codeName="Planilha1">
    <tabColor rgb="FFFFFF00"/>
  </sheetPr>
  <dimension ref="B1:G26"/>
  <sheetViews>
    <sheetView tabSelected="1" workbookViewId="0">
      <selection activeCell="B19" sqref="B19"/>
    </sheetView>
  </sheetViews>
  <sheetFormatPr defaultColWidth="8.85546875" defaultRowHeight="15" x14ac:dyDescent="0.25"/>
  <cols>
    <col min="1" max="1" width="2" style="18" customWidth="1"/>
    <col min="2" max="2" width="76.28515625" style="18" bestFit="1" customWidth="1"/>
    <col min="3" max="3" width="8.85546875" style="18"/>
    <col min="4" max="4" width="63.28515625" style="18" customWidth="1"/>
    <col min="5" max="16384" width="8.85546875" style="18"/>
  </cols>
  <sheetData>
    <row r="1" spans="2:7" ht="18.75" x14ac:dyDescent="0.3">
      <c r="B1" s="71" t="s">
        <v>105</v>
      </c>
      <c r="C1" s="71"/>
      <c r="D1" s="71"/>
    </row>
    <row r="2" spans="2:7" ht="18.75" x14ac:dyDescent="0.3">
      <c r="B2" s="71" t="s">
        <v>227</v>
      </c>
      <c r="C2" s="71"/>
      <c r="D2" s="71"/>
    </row>
    <row r="4" spans="2:7" x14ac:dyDescent="0.25">
      <c r="B4" s="72" t="s">
        <v>405</v>
      </c>
      <c r="C4" s="72"/>
      <c r="D4" s="72"/>
    </row>
    <row r="5" spans="2:7" x14ac:dyDescent="0.25">
      <c r="D5" s="23" t="s">
        <v>403</v>
      </c>
    </row>
    <row r="6" spans="2:7" x14ac:dyDescent="0.25">
      <c r="B6" s="56" t="s">
        <v>106</v>
      </c>
    </row>
    <row r="7" spans="2:7" x14ac:dyDescent="0.25">
      <c r="B7" s="57"/>
    </row>
    <row r="8" spans="2:7" x14ac:dyDescent="0.25">
      <c r="B8" s="58" t="s">
        <v>108</v>
      </c>
      <c r="D8" s="69" t="s">
        <v>212</v>
      </c>
    </row>
    <row r="9" spans="2:7" x14ac:dyDescent="0.25">
      <c r="B9" s="59" t="s">
        <v>107</v>
      </c>
      <c r="D9" s="70"/>
    </row>
    <row r="10" spans="2:7" x14ac:dyDescent="0.25">
      <c r="B10" s="57"/>
      <c r="D10" s="66" t="s">
        <v>228</v>
      </c>
    </row>
    <row r="11" spans="2:7" x14ac:dyDescent="0.25">
      <c r="B11" s="57" t="s">
        <v>406</v>
      </c>
      <c r="D11" s="67"/>
    </row>
    <row r="12" spans="2:7" x14ac:dyDescent="0.25">
      <c r="B12" s="57" t="s">
        <v>407</v>
      </c>
      <c r="D12" s="68"/>
    </row>
    <row r="13" spans="2:7" ht="30" customHeight="1" x14ac:dyDescent="0.25">
      <c r="B13" s="60" t="s">
        <v>408</v>
      </c>
      <c r="D13" s="24" t="s">
        <v>414</v>
      </c>
    </row>
    <row r="14" spans="2:7" ht="60" x14ac:dyDescent="0.25">
      <c r="B14" s="61" t="s">
        <v>409</v>
      </c>
      <c r="D14" s="55" t="s">
        <v>416</v>
      </c>
      <c r="G14" s="21"/>
    </row>
    <row r="15" spans="2:7" ht="39" x14ac:dyDescent="0.25">
      <c r="B15" s="60" t="s">
        <v>410</v>
      </c>
      <c r="D15" s="64" t="s">
        <v>418</v>
      </c>
      <c r="G15" s="21"/>
    </row>
    <row r="16" spans="2:7" ht="45" x14ac:dyDescent="0.25">
      <c r="B16" s="62" t="s">
        <v>415</v>
      </c>
      <c r="D16" s="65" t="str">
        <f ca="1">IF(B24=0,"---",LEN(B21)+LEN(B19)*RANDBETWEEN(100,999))</f>
        <v>---</v>
      </c>
      <c r="G16" s="21"/>
    </row>
    <row r="17" spans="2:2" ht="15.75" thickBot="1" x14ac:dyDescent="0.3"/>
    <row r="18" spans="2:2" x14ac:dyDescent="0.25">
      <c r="B18" s="53" t="s">
        <v>412</v>
      </c>
    </row>
    <row r="19" spans="2:2" ht="24.95" customHeight="1" thickBot="1" x14ac:dyDescent="0.3">
      <c r="B19" s="22" t="s">
        <v>101</v>
      </c>
    </row>
    <row r="20" spans="2:2" x14ac:dyDescent="0.25">
      <c r="B20" s="53" t="s">
        <v>411</v>
      </c>
    </row>
    <row r="21" spans="2:2" ht="24.95" customHeight="1" thickBot="1" x14ac:dyDescent="0.3">
      <c r="B21" s="22" t="s">
        <v>385</v>
      </c>
    </row>
    <row r="22" spans="2:2" x14ac:dyDescent="0.25">
      <c r="B22" s="53" t="s">
        <v>413</v>
      </c>
    </row>
    <row r="23" spans="2:2" ht="24.95" customHeight="1" thickBot="1" x14ac:dyDescent="0.3">
      <c r="B23" s="22" t="s">
        <v>101</v>
      </c>
    </row>
    <row r="24" spans="2:2" x14ac:dyDescent="0.25">
      <c r="B24" s="54">
        <f>IF(OR(B19=FONTE!C1,'0- PAINEL'!B21="Livre digitação",'0- PAINEL'!B23=FONTE!C1),0,1)</f>
        <v>0</v>
      </c>
    </row>
    <row r="25" spans="2:2" x14ac:dyDescent="0.25">
      <c r="B25" s="19" t="s">
        <v>211</v>
      </c>
    </row>
    <row r="26" spans="2:2" ht="21" x14ac:dyDescent="0.25">
      <c r="B26" s="20">
        <f>SUM('1- PRODUTOS'!E:E)</f>
        <v>0</v>
      </c>
    </row>
  </sheetData>
  <sheetProtection sheet="1" objects="1" scenarios="1"/>
  <protectedRanges>
    <protectedRange sqref="B23" name="Cargo"/>
    <protectedRange sqref="B21" name="Representante"/>
    <protectedRange sqref="B19" name="Município"/>
  </protectedRanges>
  <mergeCells count="5">
    <mergeCell ref="D10:D12"/>
    <mergeCell ref="D8:D9"/>
    <mergeCell ref="B1:D1"/>
    <mergeCell ref="B2:D2"/>
    <mergeCell ref="B4:D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30CBF69-D275-4610-8B99-3E5A5E10CD86}">
          <x14:formula1>
            <xm:f>FONTE!$D$1:$D$103</xm:f>
          </x14:formula1>
          <xm:sqref>B19</xm:sqref>
        </x14:dataValidation>
        <x14:dataValidation type="list" allowBlank="1" showInputMessage="1" showErrorMessage="1" xr:uid="{9D5C9AA0-900C-4F42-8987-28BEE8F0FE63}">
          <x14:formula1>
            <xm:f>FONTE!$C$1:$C$5</xm:f>
          </x14:formula1>
          <xm:sqref>B23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C035F-E3F4-4709-AAFB-053F8CCAAE0C}">
  <sheetPr codeName="Planilha2">
    <tabColor rgb="FF00B0F0"/>
  </sheetPr>
  <dimension ref="A1:F288"/>
  <sheetViews>
    <sheetView workbookViewId="0">
      <selection activeCell="E23" sqref="E23"/>
    </sheetView>
  </sheetViews>
  <sheetFormatPr defaultColWidth="8.85546875" defaultRowHeight="15" x14ac:dyDescent="0.25"/>
  <cols>
    <col min="1" max="1" width="37.7109375" customWidth="1"/>
    <col min="2" max="2" width="22.42578125" customWidth="1"/>
    <col min="3" max="3" width="23.140625" customWidth="1"/>
    <col min="4" max="4" width="22.28515625" style="2" customWidth="1"/>
    <col min="5" max="5" width="21.42578125" bestFit="1" customWidth="1"/>
    <col min="6" max="6" width="38" customWidth="1"/>
  </cols>
  <sheetData>
    <row r="1" spans="1:6" ht="48.75" customHeight="1" x14ac:dyDescent="0.25">
      <c r="A1" s="14" t="s">
        <v>97</v>
      </c>
      <c r="B1" s="15" t="s">
        <v>98</v>
      </c>
      <c r="C1" s="15" t="s">
        <v>103</v>
      </c>
      <c r="D1" s="16" t="s">
        <v>104</v>
      </c>
      <c r="E1" s="15" t="s">
        <v>99</v>
      </c>
      <c r="F1" s="17" t="s">
        <v>102</v>
      </c>
    </row>
    <row r="2" spans="1:6" x14ac:dyDescent="0.25">
      <c r="A2" s="3" t="s">
        <v>101</v>
      </c>
      <c r="B2" s="4" t="str">
        <f>VLOOKUP(Tabela1[[#This Row],[PRODUTO]],FONTE!A:B,2,0)</f>
        <v>Preench. Automático</v>
      </c>
      <c r="C2" s="5"/>
      <c r="D2" s="6"/>
      <c r="E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" s="8" t="str">
        <f>IF('0- PAINEL'!$B$19="---- Clique para selecionar","Preench. Automático",'0- PAINEL'!$B$19)</f>
        <v>Preench. Automático</v>
      </c>
    </row>
    <row r="3" spans="1:6" x14ac:dyDescent="0.25">
      <c r="A3" s="3" t="s">
        <v>101</v>
      </c>
      <c r="B3" s="4" t="str">
        <f>VLOOKUP(Tabela1[[#This Row],[PRODUTO]],FONTE!A:B,2,0)</f>
        <v>Preench. Automático</v>
      </c>
      <c r="C3" s="5"/>
      <c r="D3" s="6"/>
      <c r="E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" s="8" t="str">
        <f>IF('0- PAINEL'!$B$19="---- Clique para selecionar","Preench. Automático",'0- PAINEL'!$B$19)</f>
        <v>Preench. Automático</v>
      </c>
    </row>
    <row r="4" spans="1:6" x14ac:dyDescent="0.25">
      <c r="A4" s="3" t="s">
        <v>101</v>
      </c>
      <c r="B4" s="4" t="str">
        <f>VLOOKUP(Tabela1[[#This Row],[PRODUTO]],FONTE!A:B,2,0)</f>
        <v>Preench. Automático</v>
      </c>
      <c r="C4" s="5"/>
      <c r="D4" s="6"/>
      <c r="E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" s="8" t="str">
        <f>IF('0- PAINEL'!$B$19="---- Clique para selecionar","Preench. Automático",'0- PAINEL'!$B$19)</f>
        <v>Preench. Automático</v>
      </c>
    </row>
    <row r="5" spans="1:6" x14ac:dyDescent="0.25">
      <c r="A5" s="3" t="s">
        <v>101</v>
      </c>
      <c r="B5" s="4" t="str">
        <f>VLOOKUP(Tabela1[[#This Row],[PRODUTO]],FONTE!A:B,2,0)</f>
        <v>Preench. Automático</v>
      </c>
      <c r="C5" s="5"/>
      <c r="D5" s="6"/>
      <c r="E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" s="8" t="str">
        <f>IF('0- PAINEL'!$B$19="---- Clique para selecionar","Preench. Automático",'0- PAINEL'!$B$19)</f>
        <v>Preench. Automático</v>
      </c>
    </row>
    <row r="6" spans="1:6" x14ac:dyDescent="0.25">
      <c r="A6" s="3" t="s">
        <v>101</v>
      </c>
      <c r="B6" s="4" t="str">
        <f>VLOOKUP(Tabela1[[#This Row],[PRODUTO]],FONTE!A:B,2,0)</f>
        <v>Preench. Automático</v>
      </c>
      <c r="C6" s="5"/>
      <c r="D6" s="6"/>
      <c r="E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" s="8" t="str">
        <f>IF('0- PAINEL'!$B$19="---- Clique para selecionar","Preench. Automático",'0- PAINEL'!$B$19)</f>
        <v>Preench. Automático</v>
      </c>
    </row>
    <row r="7" spans="1:6" x14ac:dyDescent="0.25">
      <c r="A7" s="3" t="s">
        <v>101</v>
      </c>
      <c r="B7" s="4" t="str">
        <f>VLOOKUP(Tabela1[[#This Row],[PRODUTO]],FONTE!A:B,2,0)</f>
        <v>Preench. Automático</v>
      </c>
      <c r="C7" s="5"/>
      <c r="D7" s="6"/>
      <c r="E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" s="8" t="str">
        <f>IF('0- PAINEL'!$B$19="---- Clique para selecionar","Preench. Automático",'0- PAINEL'!$B$19)</f>
        <v>Preench. Automático</v>
      </c>
    </row>
    <row r="8" spans="1:6" x14ac:dyDescent="0.25">
      <c r="A8" s="3" t="s">
        <v>101</v>
      </c>
      <c r="B8" s="4" t="str">
        <f>VLOOKUP(Tabela1[[#This Row],[PRODUTO]],FONTE!A:B,2,0)</f>
        <v>Preench. Automático</v>
      </c>
      <c r="C8" s="5"/>
      <c r="D8" s="6"/>
      <c r="E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" s="8" t="str">
        <f>IF('0- PAINEL'!$B$19="---- Clique para selecionar","Preench. Automático",'0- PAINEL'!$B$19)</f>
        <v>Preench. Automático</v>
      </c>
    </row>
    <row r="9" spans="1:6" x14ac:dyDescent="0.25">
      <c r="A9" s="3" t="s">
        <v>101</v>
      </c>
      <c r="B9" s="4" t="str">
        <f>VLOOKUP(Tabela1[[#This Row],[PRODUTO]],FONTE!A:B,2,0)</f>
        <v>Preench. Automático</v>
      </c>
      <c r="C9" s="5"/>
      <c r="D9" s="6"/>
      <c r="E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" s="8" t="str">
        <f>IF('0- PAINEL'!$B$19="---- Clique para selecionar","Preench. Automático",'0- PAINEL'!$B$19)</f>
        <v>Preench. Automático</v>
      </c>
    </row>
    <row r="10" spans="1:6" x14ac:dyDescent="0.25">
      <c r="A10" s="3" t="s">
        <v>101</v>
      </c>
      <c r="B10" s="4" t="str">
        <f>VLOOKUP(Tabela1[[#This Row],[PRODUTO]],FONTE!A:B,2,0)</f>
        <v>Preench. Automático</v>
      </c>
      <c r="C10" s="5"/>
      <c r="D10" s="6"/>
      <c r="E1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" s="8" t="str">
        <f>IF('0- PAINEL'!$B$19="---- Clique para selecionar","Preench. Automático",'0- PAINEL'!$B$19)</f>
        <v>Preench. Automático</v>
      </c>
    </row>
    <row r="11" spans="1:6" x14ac:dyDescent="0.25">
      <c r="A11" s="3" t="s">
        <v>101</v>
      </c>
      <c r="B11" s="4" t="str">
        <f>VLOOKUP(Tabela1[[#This Row],[PRODUTO]],FONTE!A:B,2,0)</f>
        <v>Preench. Automático</v>
      </c>
      <c r="C11" s="5"/>
      <c r="D11" s="6"/>
      <c r="E1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" s="8" t="str">
        <f>IF('0- PAINEL'!$B$19="---- Clique para selecionar","Preench. Automático",'0- PAINEL'!$B$19)</f>
        <v>Preench. Automático</v>
      </c>
    </row>
    <row r="12" spans="1:6" x14ac:dyDescent="0.25">
      <c r="A12" s="3" t="s">
        <v>101</v>
      </c>
      <c r="B12" s="4" t="str">
        <f>VLOOKUP(Tabela1[[#This Row],[PRODUTO]],FONTE!A:B,2,0)</f>
        <v>Preench. Automático</v>
      </c>
      <c r="C12" s="5"/>
      <c r="D12" s="6"/>
      <c r="E1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" s="8" t="str">
        <f>IF('0- PAINEL'!$B$19="---- Clique para selecionar","Preench. Automático",'0- PAINEL'!$B$19)</f>
        <v>Preench. Automático</v>
      </c>
    </row>
    <row r="13" spans="1:6" x14ac:dyDescent="0.25">
      <c r="A13" s="3" t="s">
        <v>101</v>
      </c>
      <c r="B13" s="4" t="str">
        <f>VLOOKUP(Tabela1[[#This Row],[PRODUTO]],FONTE!A:B,2,0)</f>
        <v>Preench. Automático</v>
      </c>
      <c r="C13" s="5"/>
      <c r="D13" s="6"/>
      <c r="E1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" s="8" t="str">
        <f>IF('0- PAINEL'!$B$19="---- Clique para selecionar","Preench. Automático",'0- PAINEL'!$B$19)</f>
        <v>Preench. Automático</v>
      </c>
    </row>
    <row r="14" spans="1:6" x14ac:dyDescent="0.25">
      <c r="A14" s="3" t="s">
        <v>101</v>
      </c>
      <c r="B14" s="4" t="str">
        <f>VLOOKUP(Tabela1[[#This Row],[PRODUTO]],FONTE!A:B,2,0)</f>
        <v>Preench. Automático</v>
      </c>
      <c r="C14" s="5"/>
      <c r="D14" s="6"/>
      <c r="E1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" s="8" t="str">
        <f>IF('0- PAINEL'!$B$19="---- Clique para selecionar","Preench. Automático",'0- PAINEL'!$B$19)</f>
        <v>Preench. Automático</v>
      </c>
    </row>
    <row r="15" spans="1:6" x14ac:dyDescent="0.25">
      <c r="A15" s="3" t="s">
        <v>101</v>
      </c>
      <c r="B15" s="4" t="str">
        <f>VLOOKUP(Tabela1[[#This Row],[PRODUTO]],FONTE!A:B,2,0)</f>
        <v>Preench. Automático</v>
      </c>
      <c r="C15" s="5"/>
      <c r="D15" s="6"/>
      <c r="E1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" s="8" t="str">
        <f>IF('0- PAINEL'!$B$19="---- Clique para selecionar","Preench. Automático",'0- PAINEL'!$B$19)</f>
        <v>Preench. Automático</v>
      </c>
    </row>
    <row r="16" spans="1:6" x14ac:dyDescent="0.25">
      <c r="A16" s="3" t="s">
        <v>101</v>
      </c>
      <c r="B16" s="4" t="str">
        <f>VLOOKUP(Tabela1[[#This Row],[PRODUTO]],FONTE!A:B,2,0)</f>
        <v>Preench. Automático</v>
      </c>
      <c r="C16" s="5"/>
      <c r="D16" s="6"/>
      <c r="E1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" s="8" t="str">
        <f>IF('0- PAINEL'!$B$19="---- Clique para selecionar","Preench. Automático",'0- PAINEL'!$B$19)</f>
        <v>Preench. Automático</v>
      </c>
    </row>
    <row r="17" spans="1:6" x14ac:dyDescent="0.25">
      <c r="A17" s="3" t="s">
        <v>101</v>
      </c>
      <c r="B17" s="4" t="str">
        <f>VLOOKUP(Tabela1[[#This Row],[PRODUTO]],FONTE!A:B,2,0)</f>
        <v>Preench. Automático</v>
      </c>
      <c r="C17" s="5"/>
      <c r="D17" s="6"/>
      <c r="E1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" s="8" t="str">
        <f>IF('0- PAINEL'!$B$19="---- Clique para selecionar","Preench. Automático",'0- PAINEL'!$B$19)</f>
        <v>Preench. Automático</v>
      </c>
    </row>
    <row r="18" spans="1:6" x14ac:dyDescent="0.25">
      <c r="A18" s="3" t="s">
        <v>101</v>
      </c>
      <c r="B18" s="4" t="str">
        <f>VLOOKUP(Tabela1[[#This Row],[PRODUTO]],FONTE!A:B,2,0)</f>
        <v>Preench. Automático</v>
      </c>
      <c r="C18" s="5"/>
      <c r="D18" s="6"/>
      <c r="E1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" s="8" t="str">
        <f>IF('0- PAINEL'!$B$19="---- Clique para selecionar","Preench. Automático",'0- PAINEL'!$B$19)</f>
        <v>Preench. Automático</v>
      </c>
    </row>
    <row r="19" spans="1:6" x14ac:dyDescent="0.25">
      <c r="A19" s="3" t="s">
        <v>101</v>
      </c>
      <c r="B19" s="4" t="str">
        <f>VLOOKUP(Tabela1[[#This Row],[PRODUTO]],FONTE!A:B,2,0)</f>
        <v>Preench. Automático</v>
      </c>
      <c r="C19" s="5"/>
      <c r="D19" s="6"/>
      <c r="E1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" s="8" t="str">
        <f>IF('0- PAINEL'!$B$19="---- Clique para selecionar","Preench. Automático",'0- PAINEL'!$B$19)</f>
        <v>Preench. Automático</v>
      </c>
    </row>
    <row r="20" spans="1:6" x14ac:dyDescent="0.25">
      <c r="A20" s="3" t="s">
        <v>101</v>
      </c>
      <c r="B20" s="4" t="str">
        <f>VLOOKUP(Tabela1[[#This Row],[PRODUTO]],FONTE!A:B,2,0)</f>
        <v>Preench. Automático</v>
      </c>
      <c r="C20" s="5"/>
      <c r="D20" s="6"/>
      <c r="E2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" s="8" t="str">
        <f>IF('0- PAINEL'!$B$19="---- Clique para selecionar","Preench. Automático",'0- PAINEL'!$B$19)</f>
        <v>Preench. Automático</v>
      </c>
    </row>
    <row r="21" spans="1:6" x14ac:dyDescent="0.25">
      <c r="A21" s="3" t="s">
        <v>101</v>
      </c>
      <c r="B21" s="4" t="str">
        <f>VLOOKUP(Tabela1[[#This Row],[PRODUTO]],FONTE!A:B,2,0)</f>
        <v>Preench. Automático</v>
      </c>
      <c r="C21" s="5"/>
      <c r="D21" s="6"/>
      <c r="E2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" s="8" t="str">
        <f>IF('0- PAINEL'!$B$19="---- Clique para selecionar","Preench. Automático",'0- PAINEL'!$B$19)</f>
        <v>Preench. Automático</v>
      </c>
    </row>
    <row r="22" spans="1:6" x14ac:dyDescent="0.25">
      <c r="A22" s="3" t="s">
        <v>101</v>
      </c>
      <c r="B22" s="4" t="str">
        <f>VLOOKUP(Tabela1[[#This Row],[PRODUTO]],FONTE!A:B,2,0)</f>
        <v>Preench. Automático</v>
      </c>
      <c r="C22" s="5"/>
      <c r="D22" s="6"/>
      <c r="E2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" s="8" t="str">
        <f>IF('0- PAINEL'!$B$19="---- Clique para selecionar","Preench. Automático",'0- PAINEL'!$B$19)</f>
        <v>Preench. Automático</v>
      </c>
    </row>
    <row r="23" spans="1:6" x14ac:dyDescent="0.25">
      <c r="A23" s="3" t="s">
        <v>101</v>
      </c>
      <c r="B23" s="4" t="str">
        <f>VLOOKUP(Tabela1[[#This Row],[PRODUTO]],FONTE!A:B,2,0)</f>
        <v>Preench. Automático</v>
      </c>
      <c r="C23" s="5"/>
      <c r="D23" s="6"/>
      <c r="E2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" s="8" t="str">
        <f>IF('0- PAINEL'!$B$19="---- Clique para selecionar","Preench. Automático",'0- PAINEL'!$B$19)</f>
        <v>Preench. Automático</v>
      </c>
    </row>
    <row r="24" spans="1:6" x14ac:dyDescent="0.25">
      <c r="A24" s="3" t="s">
        <v>101</v>
      </c>
      <c r="B24" s="4" t="str">
        <f>VLOOKUP(Tabela1[[#This Row],[PRODUTO]],FONTE!A:B,2,0)</f>
        <v>Preench. Automático</v>
      </c>
      <c r="C24" s="5"/>
      <c r="D24" s="6"/>
      <c r="E2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" s="8" t="str">
        <f>IF('0- PAINEL'!$B$19="---- Clique para selecionar","Preench. Automático",'0- PAINEL'!$B$19)</f>
        <v>Preench. Automático</v>
      </c>
    </row>
    <row r="25" spans="1:6" x14ac:dyDescent="0.25">
      <c r="A25" s="3" t="s">
        <v>101</v>
      </c>
      <c r="B25" s="4" t="str">
        <f>VLOOKUP(Tabela1[[#This Row],[PRODUTO]],FONTE!A:B,2,0)</f>
        <v>Preench. Automático</v>
      </c>
      <c r="C25" s="5"/>
      <c r="D25" s="6"/>
      <c r="E2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" s="8" t="str">
        <f>IF('0- PAINEL'!$B$19="---- Clique para selecionar","Preench. Automático",'0- PAINEL'!$B$19)</f>
        <v>Preench. Automático</v>
      </c>
    </row>
    <row r="26" spans="1:6" x14ac:dyDescent="0.25">
      <c r="A26" s="3" t="s">
        <v>101</v>
      </c>
      <c r="B26" s="4" t="str">
        <f>VLOOKUP(Tabela1[[#This Row],[PRODUTO]],FONTE!A:B,2,0)</f>
        <v>Preench. Automático</v>
      </c>
      <c r="C26" s="5"/>
      <c r="D26" s="6"/>
      <c r="E2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" s="8" t="str">
        <f>IF('0- PAINEL'!$B$19="---- Clique para selecionar","Preench. Automático",'0- PAINEL'!$B$19)</f>
        <v>Preench. Automático</v>
      </c>
    </row>
    <row r="27" spans="1:6" x14ac:dyDescent="0.25">
      <c r="A27" s="3" t="s">
        <v>101</v>
      </c>
      <c r="B27" s="4" t="str">
        <f>VLOOKUP(Tabela1[[#This Row],[PRODUTO]],FONTE!A:B,2,0)</f>
        <v>Preench. Automático</v>
      </c>
      <c r="C27" s="5"/>
      <c r="D27" s="6"/>
      <c r="E2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" s="8" t="str">
        <f>IF('0- PAINEL'!$B$19="---- Clique para selecionar","Preench. Automático",'0- PAINEL'!$B$19)</f>
        <v>Preench. Automático</v>
      </c>
    </row>
    <row r="28" spans="1:6" x14ac:dyDescent="0.25">
      <c r="A28" s="3" t="s">
        <v>101</v>
      </c>
      <c r="B28" s="4" t="str">
        <f>VLOOKUP(Tabela1[[#This Row],[PRODUTO]],FONTE!A:B,2,0)</f>
        <v>Preench. Automático</v>
      </c>
      <c r="C28" s="5"/>
      <c r="D28" s="6"/>
      <c r="E2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" s="8" t="str">
        <f>IF('0- PAINEL'!$B$19="---- Clique para selecionar","Preench. Automático",'0- PAINEL'!$B$19)</f>
        <v>Preench. Automático</v>
      </c>
    </row>
    <row r="29" spans="1:6" x14ac:dyDescent="0.25">
      <c r="A29" s="3" t="s">
        <v>101</v>
      </c>
      <c r="B29" s="4" t="str">
        <f>VLOOKUP(Tabela1[[#This Row],[PRODUTO]],FONTE!A:B,2,0)</f>
        <v>Preench. Automático</v>
      </c>
      <c r="C29" s="5"/>
      <c r="D29" s="6"/>
      <c r="E2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9" s="8" t="str">
        <f>IF('0- PAINEL'!$B$19="---- Clique para selecionar","Preench. Automático",'0- PAINEL'!$B$19)</f>
        <v>Preench. Automático</v>
      </c>
    </row>
    <row r="30" spans="1:6" x14ac:dyDescent="0.25">
      <c r="A30" s="3" t="s">
        <v>101</v>
      </c>
      <c r="B30" s="4" t="str">
        <f>VLOOKUP(Tabela1[[#This Row],[PRODUTO]],FONTE!A:B,2,0)</f>
        <v>Preench. Automático</v>
      </c>
      <c r="C30" s="5"/>
      <c r="D30" s="6"/>
      <c r="E3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0" s="8" t="str">
        <f>IF('0- PAINEL'!$B$19="---- Clique para selecionar","Preench. Automático",'0- PAINEL'!$B$19)</f>
        <v>Preench. Automático</v>
      </c>
    </row>
    <row r="31" spans="1:6" x14ac:dyDescent="0.25">
      <c r="A31" s="3" t="s">
        <v>101</v>
      </c>
      <c r="B31" s="4" t="str">
        <f>VLOOKUP(Tabela1[[#This Row],[PRODUTO]],FONTE!A:B,2,0)</f>
        <v>Preench. Automático</v>
      </c>
      <c r="C31" s="5"/>
      <c r="D31" s="6"/>
      <c r="E3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1" s="8" t="str">
        <f>IF('0- PAINEL'!$B$19="---- Clique para selecionar","Preench. Automático",'0- PAINEL'!$B$19)</f>
        <v>Preench. Automático</v>
      </c>
    </row>
    <row r="32" spans="1:6" x14ac:dyDescent="0.25">
      <c r="A32" s="3" t="s">
        <v>101</v>
      </c>
      <c r="B32" s="4" t="str">
        <f>VLOOKUP(Tabela1[[#This Row],[PRODUTO]],FONTE!A:B,2,0)</f>
        <v>Preench. Automático</v>
      </c>
      <c r="C32" s="5"/>
      <c r="D32" s="6"/>
      <c r="E3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2" s="8" t="str">
        <f>IF('0- PAINEL'!$B$19="---- Clique para selecionar","Preench. Automático",'0- PAINEL'!$B$19)</f>
        <v>Preench. Automático</v>
      </c>
    </row>
    <row r="33" spans="1:6" x14ac:dyDescent="0.25">
      <c r="A33" s="3" t="s">
        <v>101</v>
      </c>
      <c r="B33" s="4" t="str">
        <f>VLOOKUP(Tabela1[[#This Row],[PRODUTO]],FONTE!A:B,2,0)</f>
        <v>Preench. Automático</v>
      </c>
      <c r="C33" s="5"/>
      <c r="D33" s="6"/>
      <c r="E3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3" s="8" t="str">
        <f>IF('0- PAINEL'!$B$19="---- Clique para selecionar","Preench. Automático",'0- PAINEL'!$B$19)</f>
        <v>Preench. Automático</v>
      </c>
    </row>
    <row r="34" spans="1:6" x14ac:dyDescent="0.25">
      <c r="A34" s="3" t="s">
        <v>101</v>
      </c>
      <c r="B34" s="4" t="str">
        <f>VLOOKUP(Tabela1[[#This Row],[PRODUTO]],FONTE!A:B,2,0)</f>
        <v>Preench. Automático</v>
      </c>
      <c r="C34" s="5"/>
      <c r="D34" s="6"/>
      <c r="E3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4" s="8" t="str">
        <f>IF('0- PAINEL'!$B$19="---- Clique para selecionar","Preench. Automático",'0- PAINEL'!$B$19)</f>
        <v>Preench. Automático</v>
      </c>
    </row>
    <row r="35" spans="1:6" x14ac:dyDescent="0.25">
      <c r="A35" s="3" t="s">
        <v>101</v>
      </c>
      <c r="B35" s="4" t="str">
        <f>VLOOKUP(Tabela1[[#This Row],[PRODUTO]],FONTE!A:B,2,0)</f>
        <v>Preench. Automático</v>
      </c>
      <c r="C35" s="5"/>
      <c r="D35" s="6"/>
      <c r="E3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5" s="8" t="str">
        <f>IF('0- PAINEL'!$B$19="---- Clique para selecionar","Preench. Automático",'0- PAINEL'!$B$19)</f>
        <v>Preench. Automático</v>
      </c>
    </row>
    <row r="36" spans="1:6" x14ac:dyDescent="0.25">
      <c r="A36" s="3" t="s">
        <v>101</v>
      </c>
      <c r="B36" s="4" t="str">
        <f>VLOOKUP(Tabela1[[#This Row],[PRODUTO]],FONTE!A:B,2,0)</f>
        <v>Preench. Automático</v>
      </c>
      <c r="C36" s="5"/>
      <c r="D36" s="6"/>
      <c r="E3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6" s="8" t="str">
        <f>IF('0- PAINEL'!$B$19="---- Clique para selecionar","Preench. Automático",'0- PAINEL'!$B$19)</f>
        <v>Preench. Automático</v>
      </c>
    </row>
    <row r="37" spans="1:6" x14ac:dyDescent="0.25">
      <c r="A37" s="3" t="s">
        <v>101</v>
      </c>
      <c r="B37" s="4" t="str">
        <f>VLOOKUP(Tabela1[[#This Row],[PRODUTO]],FONTE!A:B,2,0)</f>
        <v>Preench. Automático</v>
      </c>
      <c r="C37" s="5"/>
      <c r="D37" s="6"/>
      <c r="E3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7" s="8" t="str">
        <f>IF('0- PAINEL'!$B$19="---- Clique para selecionar","Preench. Automático",'0- PAINEL'!$B$19)</f>
        <v>Preench. Automático</v>
      </c>
    </row>
    <row r="38" spans="1:6" x14ac:dyDescent="0.25">
      <c r="A38" s="3" t="s">
        <v>101</v>
      </c>
      <c r="B38" s="4" t="str">
        <f>VLOOKUP(Tabela1[[#This Row],[PRODUTO]],FONTE!A:B,2,0)</f>
        <v>Preench. Automático</v>
      </c>
      <c r="C38" s="5"/>
      <c r="D38" s="6"/>
      <c r="E3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8" s="8" t="str">
        <f>IF('0- PAINEL'!$B$19="---- Clique para selecionar","Preench. Automático",'0- PAINEL'!$B$19)</f>
        <v>Preench. Automático</v>
      </c>
    </row>
    <row r="39" spans="1:6" x14ac:dyDescent="0.25">
      <c r="A39" s="3" t="s">
        <v>101</v>
      </c>
      <c r="B39" s="4" t="str">
        <f>VLOOKUP(Tabela1[[#This Row],[PRODUTO]],FONTE!A:B,2,0)</f>
        <v>Preench. Automático</v>
      </c>
      <c r="C39" s="5"/>
      <c r="D39" s="6"/>
      <c r="E3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39" s="8" t="str">
        <f>IF('0- PAINEL'!$B$19="---- Clique para selecionar","Preench. Automático",'0- PAINEL'!$B$19)</f>
        <v>Preench. Automático</v>
      </c>
    </row>
    <row r="40" spans="1:6" x14ac:dyDescent="0.25">
      <c r="A40" s="3" t="s">
        <v>101</v>
      </c>
      <c r="B40" s="4" t="str">
        <f>VLOOKUP(Tabela1[[#This Row],[PRODUTO]],FONTE!A:B,2,0)</f>
        <v>Preench. Automático</v>
      </c>
      <c r="C40" s="5"/>
      <c r="D40" s="6"/>
      <c r="E4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0" s="8" t="str">
        <f>IF('0- PAINEL'!$B$19="---- Clique para selecionar","Preench. Automático",'0- PAINEL'!$B$19)</f>
        <v>Preench. Automático</v>
      </c>
    </row>
    <row r="41" spans="1:6" x14ac:dyDescent="0.25">
      <c r="A41" s="3" t="s">
        <v>101</v>
      </c>
      <c r="B41" s="4" t="str">
        <f>VLOOKUP(Tabela1[[#This Row],[PRODUTO]],FONTE!A:B,2,0)</f>
        <v>Preench. Automático</v>
      </c>
      <c r="C41" s="5"/>
      <c r="D41" s="6"/>
      <c r="E4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1" s="8" t="str">
        <f>IF('0- PAINEL'!$B$19="---- Clique para selecionar","Preench. Automático",'0- PAINEL'!$B$19)</f>
        <v>Preench. Automático</v>
      </c>
    </row>
    <row r="42" spans="1:6" x14ac:dyDescent="0.25">
      <c r="A42" s="3" t="s">
        <v>101</v>
      </c>
      <c r="B42" s="4" t="str">
        <f>VLOOKUP(Tabela1[[#This Row],[PRODUTO]],FONTE!A:B,2,0)</f>
        <v>Preench. Automático</v>
      </c>
      <c r="C42" s="5"/>
      <c r="D42" s="6"/>
      <c r="E4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2" s="8" t="str">
        <f>IF('0- PAINEL'!$B$19="---- Clique para selecionar","Preench. Automático",'0- PAINEL'!$B$19)</f>
        <v>Preench. Automático</v>
      </c>
    </row>
    <row r="43" spans="1:6" x14ac:dyDescent="0.25">
      <c r="A43" s="3" t="s">
        <v>101</v>
      </c>
      <c r="B43" s="4" t="str">
        <f>VLOOKUP(Tabela1[[#This Row],[PRODUTO]],FONTE!A:B,2,0)</f>
        <v>Preench. Automático</v>
      </c>
      <c r="C43" s="5"/>
      <c r="D43" s="6"/>
      <c r="E4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3" s="8" t="str">
        <f>IF('0- PAINEL'!$B$19="---- Clique para selecionar","Preench. Automático",'0- PAINEL'!$B$19)</f>
        <v>Preench. Automático</v>
      </c>
    </row>
    <row r="44" spans="1:6" x14ac:dyDescent="0.25">
      <c r="A44" s="3" t="s">
        <v>101</v>
      </c>
      <c r="B44" s="4" t="str">
        <f>VLOOKUP(Tabela1[[#This Row],[PRODUTO]],FONTE!A:B,2,0)</f>
        <v>Preench. Automático</v>
      </c>
      <c r="C44" s="5"/>
      <c r="D44" s="6"/>
      <c r="E4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4" s="8" t="str">
        <f>IF('0- PAINEL'!$B$19="---- Clique para selecionar","Preench. Automático",'0- PAINEL'!$B$19)</f>
        <v>Preench. Automático</v>
      </c>
    </row>
    <row r="45" spans="1:6" x14ac:dyDescent="0.25">
      <c r="A45" s="3" t="s">
        <v>101</v>
      </c>
      <c r="B45" s="4" t="str">
        <f>VLOOKUP(Tabela1[[#This Row],[PRODUTO]],FONTE!A:B,2,0)</f>
        <v>Preench. Automático</v>
      </c>
      <c r="C45" s="5"/>
      <c r="D45" s="6"/>
      <c r="E4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5" s="8" t="str">
        <f>IF('0- PAINEL'!$B$19="---- Clique para selecionar","Preench. Automático",'0- PAINEL'!$B$19)</f>
        <v>Preench. Automático</v>
      </c>
    </row>
    <row r="46" spans="1:6" x14ac:dyDescent="0.25">
      <c r="A46" s="3" t="s">
        <v>101</v>
      </c>
      <c r="B46" s="4" t="str">
        <f>VLOOKUP(Tabela1[[#This Row],[PRODUTO]],FONTE!A:B,2,0)</f>
        <v>Preench. Automático</v>
      </c>
      <c r="C46" s="5"/>
      <c r="D46" s="6"/>
      <c r="E4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6" s="8" t="str">
        <f>IF('0- PAINEL'!$B$19="---- Clique para selecionar","Preench. Automático",'0- PAINEL'!$B$19)</f>
        <v>Preench. Automático</v>
      </c>
    </row>
    <row r="47" spans="1:6" x14ac:dyDescent="0.25">
      <c r="A47" s="3" t="s">
        <v>101</v>
      </c>
      <c r="B47" s="4" t="str">
        <f>VLOOKUP(Tabela1[[#This Row],[PRODUTO]],FONTE!A:B,2,0)</f>
        <v>Preench. Automático</v>
      </c>
      <c r="C47" s="5"/>
      <c r="D47" s="6"/>
      <c r="E4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7" s="8" t="str">
        <f>IF('0- PAINEL'!$B$19="---- Clique para selecionar","Preench. Automático",'0- PAINEL'!$B$19)</f>
        <v>Preench. Automático</v>
      </c>
    </row>
    <row r="48" spans="1:6" x14ac:dyDescent="0.25">
      <c r="A48" s="3" t="s">
        <v>101</v>
      </c>
      <c r="B48" s="4" t="str">
        <f>VLOOKUP(Tabela1[[#This Row],[PRODUTO]],FONTE!A:B,2,0)</f>
        <v>Preench. Automático</v>
      </c>
      <c r="C48" s="5"/>
      <c r="D48" s="6"/>
      <c r="E4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8" s="8" t="str">
        <f>IF('0- PAINEL'!$B$19="---- Clique para selecionar","Preench. Automático",'0- PAINEL'!$B$19)</f>
        <v>Preench. Automático</v>
      </c>
    </row>
    <row r="49" spans="1:6" x14ac:dyDescent="0.25">
      <c r="A49" s="3" t="s">
        <v>101</v>
      </c>
      <c r="B49" s="4" t="str">
        <f>VLOOKUP(Tabela1[[#This Row],[PRODUTO]],FONTE!A:B,2,0)</f>
        <v>Preench. Automático</v>
      </c>
      <c r="C49" s="5"/>
      <c r="D49" s="6"/>
      <c r="E4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49" s="8" t="str">
        <f>IF('0- PAINEL'!$B$19="---- Clique para selecionar","Preench. Automático",'0- PAINEL'!$B$19)</f>
        <v>Preench. Automático</v>
      </c>
    </row>
    <row r="50" spans="1:6" x14ac:dyDescent="0.25">
      <c r="A50" s="3" t="s">
        <v>101</v>
      </c>
      <c r="B50" s="4" t="str">
        <f>VLOOKUP(Tabela1[[#This Row],[PRODUTO]],FONTE!A:B,2,0)</f>
        <v>Preench. Automático</v>
      </c>
      <c r="C50" s="5"/>
      <c r="D50" s="6"/>
      <c r="E5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0" s="8" t="str">
        <f>IF('0- PAINEL'!$B$19="---- Clique para selecionar","Preench. Automático",'0- PAINEL'!$B$19)</f>
        <v>Preench. Automático</v>
      </c>
    </row>
    <row r="51" spans="1:6" x14ac:dyDescent="0.25">
      <c r="A51" s="3" t="s">
        <v>101</v>
      </c>
      <c r="B51" s="4" t="str">
        <f>VLOOKUP(Tabela1[[#This Row],[PRODUTO]],FONTE!A:B,2,0)</f>
        <v>Preench. Automático</v>
      </c>
      <c r="C51" s="5"/>
      <c r="D51" s="6"/>
      <c r="E5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1" s="8" t="str">
        <f>IF('0- PAINEL'!$B$19="---- Clique para selecionar","Preench. Automático",'0- PAINEL'!$B$19)</f>
        <v>Preench. Automático</v>
      </c>
    </row>
    <row r="52" spans="1:6" x14ac:dyDescent="0.25">
      <c r="A52" s="3" t="s">
        <v>101</v>
      </c>
      <c r="B52" s="4" t="str">
        <f>VLOOKUP(Tabela1[[#This Row],[PRODUTO]],FONTE!A:B,2,0)</f>
        <v>Preench. Automático</v>
      </c>
      <c r="C52" s="5"/>
      <c r="D52" s="6"/>
      <c r="E5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2" s="8" t="str">
        <f>IF('0- PAINEL'!$B$19="---- Clique para selecionar","Preench. Automático",'0- PAINEL'!$B$19)</f>
        <v>Preench. Automático</v>
      </c>
    </row>
    <row r="53" spans="1:6" x14ac:dyDescent="0.25">
      <c r="A53" s="3" t="s">
        <v>101</v>
      </c>
      <c r="B53" s="4" t="str">
        <f>VLOOKUP(Tabela1[[#This Row],[PRODUTO]],FONTE!A:B,2,0)</f>
        <v>Preench. Automático</v>
      </c>
      <c r="C53" s="5"/>
      <c r="D53" s="6"/>
      <c r="E5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3" s="8" t="str">
        <f>IF('0- PAINEL'!$B$19="---- Clique para selecionar","Preench. Automático",'0- PAINEL'!$B$19)</f>
        <v>Preench. Automático</v>
      </c>
    </row>
    <row r="54" spans="1:6" x14ac:dyDescent="0.25">
      <c r="A54" s="3" t="s">
        <v>101</v>
      </c>
      <c r="B54" s="4" t="str">
        <f>VLOOKUP(Tabela1[[#This Row],[PRODUTO]],FONTE!A:B,2,0)</f>
        <v>Preench. Automático</v>
      </c>
      <c r="C54" s="5"/>
      <c r="D54" s="6"/>
      <c r="E5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4" s="8" t="str">
        <f>IF('0- PAINEL'!$B$19="---- Clique para selecionar","Preench. Automático",'0- PAINEL'!$B$19)</f>
        <v>Preench. Automático</v>
      </c>
    </row>
    <row r="55" spans="1:6" x14ac:dyDescent="0.25">
      <c r="A55" s="3" t="s">
        <v>101</v>
      </c>
      <c r="B55" s="4" t="str">
        <f>VLOOKUP(Tabela1[[#This Row],[PRODUTO]],FONTE!A:B,2,0)</f>
        <v>Preench. Automático</v>
      </c>
      <c r="C55" s="5"/>
      <c r="D55" s="6"/>
      <c r="E5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5" s="8" t="str">
        <f>IF('0- PAINEL'!$B$19="---- Clique para selecionar","Preench. Automático",'0- PAINEL'!$B$19)</f>
        <v>Preench. Automático</v>
      </c>
    </row>
    <row r="56" spans="1:6" x14ac:dyDescent="0.25">
      <c r="A56" s="3" t="s">
        <v>101</v>
      </c>
      <c r="B56" s="4" t="str">
        <f>VLOOKUP(Tabela1[[#This Row],[PRODUTO]],FONTE!A:B,2,0)</f>
        <v>Preench. Automático</v>
      </c>
      <c r="C56" s="5"/>
      <c r="D56" s="6"/>
      <c r="E5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6" s="8" t="str">
        <f>IF('0- PAINEL'!$B$19="---- Clique para selecionar","Preench. Automático",'0- PAINEL'!$B$19)</f>
        <v>Preench. Automático</v>
      </c>
    </row>
    <row r="57" spans="1:6" x14ac:dyDescent="0.25">
      <c r="A57" s="3" t="s">
        <v>101</v>
      </c>
      <c r="B57" s="4" t="str">
        <f>VLOOKUP(Tabela1[[#This Row],[PRODUTO]],FONTE!A:B,2,0)</f>
        <v>Preench. Automático</v>
      </c>
      <c r="C57" s="5"/>
      <c r="D57" s="6"/>
      <c r="E5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7" s="8" t="str">
        <f>IF('0- PAINEL'!$B$19="---- Clique para selecionar","Preench. Automático",'0- PAINEL'!$B$19)</f>
        <v>Preench. Automático</v>
      </c>
    </row>
    <row r="58" spans="1:6" x14ac:dyDescent="0.25">
      <c r="A58" s="3" t="s">
        <v>101</v>
      </c>
      <c r="B58" s="4" t="str">
        <f>VLOOKUP(Tabela1[[#This Row],[PRODUTO]],FONTE!A:B,2,0)</f>
        <v>Preench. Automático</v>
      </c>
      <c r="C58" s="5"/>
      <c r="D58" s="6"/>
      <c r="E5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8" s="8" t="str">
        <f>IF('0- PAINEL'!$B$19="---- Clique para selecionar","Preench. Automático",'0- PAINEL'!$B$19)</f>
        <v>Preench. Automático</v>
      </c>
    </row>
    <row r="59" spans="1:6" x14ac:dyDescent="0.25">
      <c r="A59" s="3" t="s">
        <v>101</v>
      </c>
      <c r="B59" s="4" t="str">
        <f>VLOOKUP(Tabela1[[#This Row],[PRODUTO]],FONTE!A:B,2,0)</f>
        <v>Preench. Automático</v>
      </c>
      <c r="C59" s="5"/>
      <c r="D59" s="6"/>
      <c r="E5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59" s="8" t="str">
        <f>IF('0- PAINEL'!$B$19="---- Clique para selecionar","Preench. Automático",'0- PAINEL'!$B$19)</f>
        <v>Preench. Automático</v>
      </c>
    </row>
    <row r="60" spans="1:6" x14ac:dyDescent="0.25">
      <c r="A60" s="3" t="s">
        <v>101</v>
      </c>
      <c r="B60" s="4" t="str">
        <f>VLOOKUP(Tabela1[[#This Row],[PRODUTO]],FONTE!A:B,2,0)</f>
        <v>Preench. Automático</v>
      </c>
      <c r="C60" s="5"/>
      <c r="D60" s="6"/>
      <c r="E6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0" s="8" t="str">
        <f>IF('0- PAINEL'!$B$19="---- Clique para selecionar","Preench. Automático",'0- PAINEL'!$B$19)</f>
        <v>Preench. Automático</v>
      </c>
    </row>
    <row r="61" spans="1:6" x14ac:dyDescent="0.25">
      <c r="A61" s="3" t="s">
        <v>101</v>
      </c>
      <c r="B61" s="4" t="str">
        <f>VLOOKUP(Tabela1[[#This Row],[PRODUTO]],FONTE!A:B,2,0)</f>
        <v>Preench. Automático</v>
      </c>
      <c r="C61" s="5"/>
      <c r="D61" s="6"/>
      <c r="E6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1" s="8" t="str">
        <f>IF('0- PAINEL'!$B$19="---- Clique para selecionar","Preench. Automático",'0- PAINEL'!$B$19)</f>
        <v>Preench. Automático</v>
      </c>
    </row>
    <row r="62" spans="1:6" x14ac:dyDescent="0.25">
      <c r="A62" s="3" t="s">
        <v>101</v>
      </c>
      <c r="B62" s="4" t="str">
        <f>VLOOKUP(Tabela1[[#This Row],[PRODUTO]],FONTE!A:B,2,0)</f>
        <v>Preench. Automático</v>
      </c>
      <c r="C62" s="5"/>
      <c r="D62" s="6"/>
      <c r="E6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2" s="8" t="str">
        <f>IF('0- PAINEL'!$B$19="---- Clique para selecionar","Preench. Automático",'0- PAINEL'!$B$19)</f>
        <v>Preench. Automático</v>
      </c>
    </row>
    <row r="63" spans="1:6" x14ac:dyDescent="0.25">
      <c r="A63" s="3" t="s">
        <v>101</v>
      </c>
      <c r="B63" s="4" t="str">
        <f>VLOOKUP(Tabela1[[#This Row],[PRODUTO]],FONTE!A:B,2,0)</f>
        <v>Preench. Automático</v>
      </c>
      <c r="C63" s="5"/>
      <c r="D63" s="6"/>
      <c r="E6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3" s="8" t="str">
        <f>IF('0- PAINEL'!$B$19="---- Clique para selecionar","Preench. Automático",'0- PAINEL'!$B$19)</f>
        <v>Preench. Automático</v>
      </c>
    </row>
    <row r="64" spans="1:6" x14ac:dyDescent="0.25">
      <c r="A64" s="3" t="s">
        <v>101</v>
      </c>
      <c r="B64" s="4" t="str">
        <f>VLOOKUP(Tabela1[[#This Row],[PRODUTO]],FONTE!A:B,2,0)</f>
        <v>Preench. Automático</v>
      </c>
      <c r="C64" s="5"/>
      <c r="D64" s="6"/>
      <c r="E6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4" s="8" t="str">
        <f>IF('0- PAINEL'!$B$19="---- Clique para selecionar","Preench. Automático",'0- PAINEL'!$B$19)</f>
        <v>Preench. Automático</v>
      </c>
    </row>
    <row r="65" spans="1:6" x14ac:dyDescent="0.25">
      <c r="A65" s="3" t="s">
        <v>101</v>
      </c>
      <c r="B65" s="4" t="str">
        <f>VLOOKUP(Tabela1[[#This Row],[PRODUTO]],FONTE!A:B,2,0)</f>
        <v>Preench. Automático</v>
      </c>
      <c r="C65" s="5"/>
      <c r="D65" s="6"/>
      <c r="E6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5" s="8" t="str">
        <f>IF('0- PAINEL'!$B$19="---- Clique para selecionar","Preench. Automático",'0- PAINEL'!$B$19)</f>
        <v>Preench. Automático</v>
      </c>
    </row>
    <row r="66" spans="1:6" x14ac:dyDescent="0.25">
      <c r="A66" s="3" t="s">
        <v>101</v>
      </c>
      <c r="B66" s="4" t="str">
        <f>VLOOKUP(Tabela1[[#This Row],[PRODUTO]],FONTE!A:B,2,0)</f>
        <v>Preench. Automático</v>
      </c>
      <c r="C66" s="5"/>
      <c r="D66" s="6"/>
      <c r="E6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6" s="8" t="str">
        <f>IF('0- PAINEL'!$B$19="---- Clique para selecionar","Preench. Automático",'0- PAINEL'!$B$19)</f>
        <v>Preench. Automático</v>
      </c>
    </row>
    <row r="67" spans="1:6" x14ac:dyDescent="0.25">
      <c r="A67" s="3" t="s">
        <v>101</v>
      </c>
      <c r="B67" s="4" t="str">
        <f>VLOOKUP(Tabela1[[#This Row],[PRODUTO]],FONTE!A:B,2,0)</f>
        <v>Preench. Automático</v>
      </c>
      <c r="C67" s="5"/>
      <c r="D67" s="6"/>
      <c r="E6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7" s="8" t="str">
        <f>IF('0- PAINEL'!$B$19="---- Clique para selecionar","Preench. Automático",'0- PAINEL'!$B$19)</f>
        <v>Preench. Automático</v>
      </c>
    </row>
    <row r="68" spans="1:6" x14ac:dyDescent="0.25">
      <c r="A68" s="3" t="s">
        <v>101</v>
      </c>
      <c r="B68" s="4" t="str">
        <f>VLOOKUP(Tabela1[[#This Row],[PRODUTO]],FONTE!A:B,2,0)</f>
        <v>Preench. Automático</v>
      </c>
      <c r="C68" s="5"/>
      <c r="D68" s="6"/>
      <c r="E6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8" s="8" t="str">
        <f>IF('0- PAINEL'!$B$19="---- Clique para selecionar","Preench. Automático",'0- PAINEL'!$B$19)</f>
        <v>Preench. Automático</v>
      </c>
    </row>
    <row r="69" spans="1:6" x14ac:dyDescent="0.25">
      <c r="A69" s="3" t="s">
        <v>101</v>
      </c>
      <c r="B69" s="4" t="str">
        <f>VLOOKUP(Tabela1[[#This Row],[PRODUTO]],FONTE!A:B,2,0)</f>
        <v>Preench. Automático</v>
      </c>
      <c r="C69" s="5"/>
      <c r="D69" s="6"/>
      <c r="E6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69" s="8" t="str">
        <f>IF('0- PAINEL'!$B$19="---- Clique para selecionar","Preench. Automático",'0- PAINEL'!$B$19)</f>
        <v>Preench. Automático</v>
      </c>
    </row>
    <row r="70" spans="1:6" x14ac:dyDescent="0.25">
      <c r="A70" s="3" t="s">
        <v>101</v>
      </c>
      <c r="B70" s="4" t="str">
        <f>VLOOKUP(Tabela1[[#This Row],[PRODUTO]],FONTE!A:B,2,0)</f>
        <v>Preench. Automático</v>
      </c>
      <c r="C70" s="5"/>
      <c r="D70" s="6"/>
      <c r="E7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0" s="8" t="str">
        <f>IF('0- PAINEL'!$B$19="---- Clique para selecionar","Preench. Automático",'0- PAINEL'!$B$19)</f>
        <v>Preench. Automático</v>
      </c>
    </row>
    <row r="71" spans="1:6" x14ac:dyDescent="0.25">
      <c r="A71" s="3" t="s">
        <v>101</v>
      </c>
      <c r="B71" s="4" t="str">
        <f>VLOOKUP(Tabela1[[#This Row],[PRODUTO]],FONTE!A:B,2,0)</f>
        <v>Preench. Automático</v>
      </c>
      <c r="C71" s="5"/>
      <c r="D71" s="6"/>
      <c r="E7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1" s="8" t="str">
        <f>IF('0- PAINEL'!$B$19="---- Clique para selecionar","Preench. Automático",'0- PAINEL'!$B$19)</f>
        <v>Preench. Automático</v>
      </c>
    </row>
    <row r="72" spans="1:6" x14ac:dyDescent="0.25">
      <c r="A72" s="3" t="s">
        <v>101</v>
      </c>
      <c r="B72" s="4" t="str">
        <f>VLOOKUP(Tabela1[[#This Row],[PRODUTO]],FONTE!A:B,2,0)</f>
        <v>Preench. Automático</v>
      </c>
      <c r="C72" s="5"/>
      <c r="D72" s="6"/>
      <c r="E7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2" s="8" t="str">
        <f>IF('0- PAINEL'!$B$19="---- Clique para selecionar","Preench. Automático",'0- PAINEL'!$B$19)</f>
        <v>Preench. Automático</v>
      </c>
    </row>
    <row r="73" spans="1:6" x14ac:dyDescent="0.25">
      <c r="A73" s="3" t="s">
        <v>101</v>
      </c>
      <c r="B73" s="4" t="str">
        <f>VLOOKUP(Tabela1[[#This Row],[PRODUTO]],FONTE!A:B,2,0)</f>
        <v>Preench. Automático</v>
      </c>
      <c r="C73" s="5"/>
      <c r="D73" s="6"/>
      <c r="E7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3" s="8" t="str">
        <f>IF('0- PAINEL'!$B$19="---- Clique para selecionar","Preench. Automático",'0- PAINEL'!$B$19)</f>
        <v>Preench. Automático</v>
      </c>
    </row>
    <row r="74" spans="1:6" x14ac:dyDescent="0.25">
      <c r="A74" s="3" t="s">
        <v>101</v>
      </c>
      <c r="B74" s="4" t="str">
        <f>VLOOKUP(Tabela1[[#This Row],[PRODUTO]],FONTE!A:B,2,0)</f>
        <v>Preench. Automático</v>
      </c>
      <c r="C74" s="5"/>
      <c r="D74" s="6"/>
      <c r="E7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4" s="8" t="str">
        <f>IF('0- PAINEL'!$B$19="---- Clique para selecionar","Preench. Automático",'0- PAINEL'!$B$19)</f>
        <v>Preench. Automático</v>
      </c>
    </row>
    <row r="75" spans="1:6" x14ac:dyDescent="0.25">
      <c r="A75" s="3" t="s">
        <v>101</v>
      </c>
      <c r="B75" s="4" t="str">
        <f>VLOOKUP(Tabela1[[#This Row],[PRODUTO]],FONTE!A:B,2,0)</f>
        <v>Preench. Automático</v>
      </c>
      <c r="C75" s="5"/>
      <c r="D75" s="6"/>
      <c r="E7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5" s="8" t="str">
        <f>IF('0- PAINEL'!$B$19="---- Clique para selecionar","Preench. Automático",'0- PAINEL'!$B$19)</f>
        <v>Preench. Automático</v>
      </c>
    </row>
    <row r="76" spans="1:6" x14ac:dyDescent="0.25">
      <c r="A76" s="3" t="s">
        <v>101</v>
      </c>
      <c r="B76" s="4" t="str">
        <f>VLOOKUP(Tabela1[[#This Row],[PRODUTO]],FONTE!A:B,2,0)</f>
        <v>Preench. Automático</v>
      </c>
      <c r="C76" s="5"/>
      <c r="D76" s="6"/>
      <c r="E7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6" s="8" t="str">
        <f>IF('0- PAINEL'!$B$19="---- Clique para selecionar","Preench. Automático",'0- PAINEL'!$B$19)</f>
        <v>Preench. Automático</v>
      </c>
    </row>
    <row r="77" spans="1:6" x14ac:dyDescent="0.25">
      <c r="A77" s="3" t="s">
        <v>101</v>
      </c>
      <c r="B77" s="4" t="str">
        <f>VLOOKUP(Tabela1[[#This Row],[PRODUTO]],FONTE!A:B,2,0)</f>
        <v>Preench. Automático</v>
      </c>
      <c r="C77" s="5"/>
      <c r="D77" s="6"/>
      <c r="E7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7" s="8" t="str">
        <f>IF('0- PAINEL'!$B$19="---- Clique para selecionar","Preench. Automático",'0- PAINEL'!$B$19)</f>
        <v>Preench. Automático</v>
      </c>
    </row>
    <row r="78" spans="1:6" x14ac:dyDescent="0.25">
      <c r="A78" s="3" t="s">
        <v>101</v>
      </c>
      <c r="B78" s="4" t="str">
        <f>VLOOKUP(Tabela1[[#This Row],[PRODUTO]],FONTE!A:B,2,0)</f>
        <v>Preench. Automático</v>
      </c>
      <c r="C78" s="5"/>
      <c r="D78" s="6"/>
      <c r="E7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8" s="8" t="str">
        <f>IF('0- PAINEL'!$B$19="---- Clique para selecionar","Preench. Automático",'0- PAINEL'!$B$19)</f>
        <v>Preench. Automático</v>
      </c>
    </row>
    <row r="79" spans="1:6" x14ac:dyDescent="0.25">
      <c r="A79" s="3" t="s">
        <v>101</v>
      </c>
      <c r="B79" s="4" t="str">
        <f>VLOOKUP(Tabela1[[#This Row],[PRODUTO]],FONTE!A:B,2,0)</f>
        <v>Preench. Automático</v>
      </c>
      <c r="C79" s="5"/>
      <c r="D79" s="6"/>
      <c r="E7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79" s="8" t="str">
        <f>IF('0- PAINEL'!$B$19="---- Clique para selecionar","Preench. Automático",'0- PAINEL'!$B$19)</f>
        <v>Preench. Automático</v>
      </c>
    </row>
    <row r="80" spans="1:6" x14ac:dyDescent="0.25">
      <c r="A80" s="3" t="s">
        <v>101</v>
      </c>
      <c r="B80" s="4" t="str">
        <f>VLOOKUP(Tabela1[[#This Row],[PRODUTO]],FONTE!A:B,2,0)</f>
        <v>Preench. Automático</v>
      </c>
      <c r="C80" s="5"/>
      <c r="D80" s="6"/>
      <c r="E8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0" s="8" t="str">
        <f>IF('0- PAINEL'!$B$19="---- Clique para selecionar","Preench. Automático",'0- PAINEL'!$B$19)</f>
        <v>Preench. Automático</v>
      </c>
    </row>
    <row r="81" spans="1:6" x14ac:dyDescent="0.25">
      <c r="A81" s="3" t="s">
        <v>101</v>
      </c>
      <c r="B81" s="4" t="str">
        <f>VLOOKUP(Tabela1[[#This Row],[PRODUTO]],FONTE!A:B,2,0)</f>
        <v>Preench. Automático</v>
      </c>
      <c r="C81" s="5"/>
      <c r="D81" s="6"/>
      <c r="E8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1" s="8" t="str">
        <f>IF('0- PAINEL'!$B$19="---- Clique para selecionar","Preench. Automático",'0- PAINEL'!$B$19)</f>
        <v>Preench. Automático</v>
      </c>
    </row>
    <row r="82" spans="1:6" x14ac:dyDescent="0.25">
      <c r="A82" s="3" t="s">
        <v>101</v>
      </c>
      <c r="B82" s="4" t="str">
        <f>VLOOKUP(Tabela1[[#This Row],[PRODUTO]],FONTE!A:B,2,0)</f>
        <v>Preench. Automático</v>
      </c>
      <c r="C82" s="5"/>
      <c r="D82" s="6"/>
      <c r="E8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2" s="8" t="str">
        <f>IF('0- PAINEL'!$B$19="---- Clique para selecionar","Preench. Automático",'0- PAINEL'!$B$19)</f>
        <v>Preench. Automático</v>
      </c>
    </row>
    <row r="83" spans="1:6" x14ac:dyDescent="0.25">
      <c r="A83" s="3" t="s">
        <v>101</v>
      </c>
      <c r="B83" s="4" t="str">
        <f>VLOOKUP(Tabela1[[#This Row],[PRODUTO]],FONTE!A:B,2,0)</f>
        <v>Preench. Automático</v>
      </c>
      <c r="C83" s="5"/>
      <c r="D83" s="6"/>
      <c r="E8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3" s="8" t="str">
        <f>IF('0- PAINEL'!$B$19="---- Clique para selecionar","Preench. Automático",'0- PAINEL'!$B$19)</f>
        <v>Preench. Automático</v>
      </c>
    </row>
    <row r="84" spans="1:6" x14ac:dyDescent="0.25">
      <c r="A84" s="3" t="s">
        <v>101</v>
      </c>
      <c r="B84" s="4" t="str">
        <f>VLOOKUP(Tabela1[[#This Row],[PRODUTO]],FONTE!A:B,2,0)</f>
        <v>Preench. Automático</v>
      </c>
      <c r="C84" s="5"/>
      <c r="D84" s="6"/>
      <c r="E8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4" s="8" t="str">
        <f>IF('0- PAINEL'!$B$19="---- Clique para selecionar","Preench. Automático",'0- PAINEL'!$B$19)</f>
        <v>Preench. Automático</v>
      </c>
    </row>
    <row r="85" spans="1:6" x14ac:dyDescent="0.25">
      <c r="A85" s="3" t="s">
        <v>101</v>
      </c>
      <c r="B85" s="4" t="str">
        <f>VLOOKUP(Tabela1[[#This Row],[PRODUTO]],FONTE!A:B,2,0)</f>
        <v>Preench. Automático</v>
      </c>
      <c r="C85" s="5"/>
      <c r="D85" s="6"/>
      <c r="E8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5" s="8" t="str">
        <f>IF('0- PAINEL'!$B$19="---- Clique para selecionar","Preench. Automático",'0- PAINEL'!$B$19)</f>
        <v>Preench. Automático</v>
      </c>
    </row>
    <row r="86" spans="1:6" x14ac:dyDescent="0.25">
      <c r="A86" s="3" t="s">
        <v>101</v>
      </c>
      <c r="B86" s="4" t="str">
        <f>VLOOKUP(Tabela1[[#This Row],[PRODUTO]],FONTE!A:B,2,0)</f>
        <v>Preench. Automático</v>
      </c>
      <c r="C86" s="5"/>
      <c r="D86" s="6"/>
      <c r="E8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6" s="8" t="str">
        <f>IF('0- PAINEL'!$B$19="---- Clique para selecionar","Preench. Automático",'0- PAINEL'!$B$19)</f>
        <v>Preench. Automático</v>
      </c>
    </row>
    <row r="87" spans="1:6" x14ac:dyDescent="0.25">
      <c r="A87" s="3" t="s">
        <v>101</v>
      </c>
      <c r="B87" s="4" t="str">
        <f>VLOOKUP(Tabela1[[#This Row],[PRODUTO]],FONTE!A:B,2,0)</f>
        <v>Preench. Automático</v>
      </c>
      <c r="C87" s="5"/>
      <c r="D87" s="6"/>
      <c r="E8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7" s="8" t="str">
        <f>IF('0- PAINEL'!$B$19="---- Clique para selecionar","Preench. Automático",'0- PAINEL'!$B$19)</f>
        <v>Preench. Automático</v>
      </c>
    </row>
    <row r="88" spans="1:6" x14ac:dyDescent="0.25">
      <c r="A88" s="3" t="s">
        <v>101</v>
      </c>
      <c r="B88" s="4" t="str">
        <f>VLOOKUP(Tabela1[[#This Row],[PRODUTO]],FONTE!A:B,2,0)</f>
        <v>Preench. Automático</v>
      </c>
      <c r="C88" s="5"/>
      <c r="D88" s="6"/>
      <c r="E8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8" s="8" t="str">
        <f>IF('0- PAINEL'!$B$19="---- Clique para selecionar","Preench. Automático",'0- PAINEL'!$B$19)</f>
        <v>Preench. Automático</v>
      </c>
    </row>
    <row r="89" spans="1:6" x14ac:dyDescent="0.25">
      <c r="A89" s="3" t="s">
        <v>101</v>
      </c>
      <c r="B89" s="4" t="str">
        <f>VLOOKUP(Tabela1[[#This Row],[PRODUTO]],FONTE!A:B,2,0)</f>
        <v>Preench. Automático</v>
      </c>
      <c r="C89" s="5"/>
      <c r="D89" s="6"/>
      <c r="E8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89" s="8" t="str">
        <f>IF('0- PAINEL'!$B$19="---- Clique para selecionar","Preench. Automático",'0- PAINEL'!$B$19)</f>
        <v>Preench. Automático</v>
      </c>
    </row>
    <row r="90" spans="1:6" x14ac:dyDescent="0.25">
      <c r="A90" s="3" t="s">
        <v>101</v>
      </c>
      <c r="B90" s="4" t="str">
        <f>VLOOKUP(Tabela1[[#This Row],[PRODUTO]],FONTE!A:B,2,0)</f>
        <v>Preench. Automático</v>
      </c>
      <c r="C90" s="5"/>
      <c r="D90" s="6"/>
      <c r="E9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0" s="8" t="str">
        <f>IF('0- PAINEL'!$B$19="---- Clique para selecionar","Preench. Automático",'0- PAINEL'!$B$19)</f>
        <v>Preench. Automático</v>
      </c>
    </row>
    <row r="91" spans="1:6" x14ac:dyDescent="0.25">
      <c r="A91" s="3" t="s">
        <v>101</v>
      </c>
      <c r="B91" s="4" t="str">
        <f>VLOOKUP(Tabela1[[#This Row],[PRODUTO]],FONTE!A:B,2,0)</f>
        <v>Preench. Automático</v>
      </c>
      <c r="C91" s="5"/>
      <c r="D91" s="6"/>
      <c r="E9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1" s="8" t="str">
        <f>IF('0- PAINEL'!$B$19="---- Clique para selecionar","Preench. Automático",'0- PAINEL'!$B$19)</f>
        <v>Preench. Automático</v>
      </c>
    </row>
    <row r="92" spans="1:6" x14ac:dyDescent="0.25">
      <c r="A92" s="3" t="s">
        <v>101</v>
      </c>
      <c r="B92" s="4" t="str">
        <f>VLOOKUP(Tabela1[[#This Row],[PRODUTO]],FONTE!A:B,2,0)</f>
        <v>Preench. Automático</v>
      </c>
      <c r="C92" s="5"/>
      <c r="D92" s="6"/>
      <c r="E9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2" s="8" t="str">
        <f>IF('0- PAINEL'!$B$19="---- Clique para selecionar","Preench. Automático",'0- PAINEL'!$B$19)</f>
        <v>Preench. Automático</v>
      </c>
    </row>
    <row r="93" spans="1:6" x14ac:dyDescent="0.25">
      <c r="A93" s="3" t="s">
        <v>101</v>
      </c>
      <c r="B93" s="4" t="str">
        <f>VLOOKUP(Tabela1[[#This Row],[PRODUTO]],FONTE!A:B,2,0)</f>
        <v>Preench. Automático</v>
      </c>
      <c r="C93" s="5"/>
      <c r="D93" s="6"/>
      <c r="E9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3" s="8" t="str">
        <f>IF('0- PAINEL'!$B$19="---- Clique para selecionar","Preench. Automático",'0- PAINEL'!$B$19)</f>
        <v>Preench. Automático</v>
      </c>
    </row>
    <row r="94" spans="1:6" x14ac:dyDescent="0.25">
      <c r="A94" s="3" t="s">
        <v>101</v>
      </c>
      <c r="B94" s="4" t="str">
        <f>VLOOKUP(Tabela1[[#This Row],[PRODUTO]],FONTE!A:B,2,0)</f>
        <v>Preench. Automático</v>
      </c>
      <c r="C94" s="5"/>
      <c r="D94" s="6"/>
      <c r="E9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4" s="8" t="str">
        <f>IF('0- PAINEL'!$B$19="---- Clique para selecionar","Preench. Automático",'0- PAINEL'!$B$19)</f>
        <v>Preench. Automático</v>
      </c>
    </row>
    <row r="95" spans="1:6" x14ac:dyDescent="0.25">
      <c r="A95" s="3" t="s">
        <v>101</v>
      </c>
      <c r="B95" s="4" t="str">
        <f>VLOOKUP(Tabela1[[#This Row],[PRODUTO]],FONTE!A:B,2,0)</f>
        <v>Preench. Automático</v>
      </c>
      <c r="C95" s="5"/>
      <c r="D95" s="6"/>
      <c r="E9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5" s="8" t="str">
        <f>IF('0- PAINEL'!$B$19="---- Clique para selecionar","Preench. Automático",'0- PAINEL'!$B$19)</f>
        <v>Preench. Automático</v>
      </c>
    </row>
    <row r="96" spans="1:6" x14ac:dyDescent="0.25">
      <c r="A96" s="3" t="s">
        <v>101</v>
      </c>
      <c r="B96" s="4" t="str">
        <f>VLOOKUP(Tabela1[[#This Row],[PRODUTO]],FONTE!A:B,2,0)</f>
        <v>Preench. Automático</v>
      </c>
      <c r="C96" s="5"/>
      <c r="D96" s="6"/>
      <c r="E9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6" s="8" t="str">
        <f>IF('0- PAINEL'!$B$19="---- Clique para selecionar","Preench. Automático",'0- PAINEL'!$B$19)</f>
        <v>Preench. Automático</v>
      </c>
    </row>
    <row r="97" spans="1:6" x14ac:dyDescent="0.25">
      <c r="A97" s="3" t="s">
        <v>101</v>
      </c>
      <c r="B97" s="4" t="str">
        <f>VLOOKUP(Tabela1[[#This Row],[PRODUTO]],FONTE!A:B,2,0)</f>
        <v>Preench. Automático</v>
      </c>
      <c r="C97" s="5"/>
      <c r="D97" s="6"/>
      <c r="E9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7" s="8" t="str">
        <f>IF('0- PAINEL'!$B$19="---- Clique para selecionar","Preench. Automático",'0- PAINEL'!$B$19)</f>
        <v>Preench. Automático</v>
      </c>
    </row>
    <row r="98" spans="1:6" x14ac:dyDescent="0.25">
      <c r="A98" s="3" t="s">
        <v>101</v>
      </c>
      <c r="B98" s="4" t="str">
        <f>VLOOKUP(Tabela1[[#This Row],[PRODUTO]],FONTE!A:B,2,0)</f>
        <v>Preench. Automático</v>
      </c>
      <c r="C98" s="5"/>
      <c r="D98" s="6"/>
      <c r="E9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8" s="8" t="str">
        <f>IF('0- PAINEL'!$B$19="---- Clique para selecionar","Preench. Automático",'0- PAINEL'!$B$19)</f>
        <v>Preench. Automático</v>
      </c>
    </row>
    <row r="99" spans="1:6" x14ac:dyDescent="0.25">
      <c r="A99" s="3" t="s">
        <v>101</v>
      </c>
      <c r="B99" s="4" t="str">
        <f>VLOOKUP(Tabela1[[#This Row],[PRODUTO]],FONTE!A:B,2,0)</f>
        <v>Preench. Automático</v>
      </c>
      <c r="C99" s="5"/>
      <c r="D99" s="6"/>
      <c r="E9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99" s="8" t="str">
        <f>IF('0- PAINEL'!$B$19="---- Clique para selecionar","Preench. Automático",'0- PAINEL'!$B$19)</f>
        <v>Preench. Automático</v>
      </c>
    </row>
    <row r="100" spans="1:6" x14ac:dyDescent="0.25">
      <c r="A100" s="3" t="s">
        <v>101</v>
      </c>
      <c r="B100" s="4" t="str">
        <f>VLOOKUP(Tabela1[[#This Row],[PRODUTO]],FONTE!A:B,2,0)</f>
        <v>Preench. Automático</v>
      </c>
      <c r="C100" s="5"/>
      <c r="D100" s="6"/>
      <c r="E10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0" s="8" t="str">
        <f>IF('0- PAINEL'!$B$19="---- Clique para selecionar","Preench. Automático",'0- PAINEL'!$B$19)</f>
        <v>Preench. Automático</v>
      </c>
    </row>
    <row r="101" spans="1:6" x14ac:dyDescent="0.25">
      <c r="A101" s="3" t="s">
        <v>101</v>
      </c>
      <c r="B101" s="4" t="str">
        <f>VLOOKUP(Tabela1[[#This Row],[PRODUTO]],FONTE!A:B,2,0)</f>
        <v>Preench. Automático</v>
      </c>
      <c r="C101" s="5"/>
      <c r="D101" s="6"/>
      <c r="E10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1" s="8" t="str">
        <f>IF('0- PAINEL'!$B$19="---- Clique para selecionar","Preench. Automático",'0- PAINEL'!$B$19)</f>
        <v>Preench. Automático</v>
      </c>
    </row>
    <row r="102" spans="1:6" x14ac:dyDescent="0.25">
      <c r="A102" s="3" t="s">
        <v>101</v>
      </c>
      <c r="B102" s="4" t="str">
        <f>VLOOKUP(Tabela1[[#This Row],[PRODUTO]],FONTE!A:B,2,0)</f>
        <v>Preench. Automático</v>
      </c>
      <c r="C102" s="5"/>
      <c r="D102" s="6"/>
      <c r="E10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2" s="8" t="str">
        <f>IF('0- PAINEL'!$B$19="---- Clique para selecionar","Preench. Automático",'0- PAINEL'!$B$19)</f>
        <v>Preench. Automático</v>
      </c>
    </row>
    <row r="103" spans="1:6" x14ac:dyDescent="0.25">
      <c r="A103" s="3" t="s">
        <v>101</v>
      </c>
      <c r="B103" s="4" t="str">
        <f>VLOOKUP(Tabela1[[#This Row],[PRODUTO]],FONTE!A:B,2,0)</f>
        <v>Preench. Automático</v>
      </c>
      <c r="C103" s="5"/>
      <c r="D103" s="6"/>
      <c r="E10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3" s="8" t="str">
        <f>IF('0- PAINEL'!$B$19="---- Clique para selecionar","Preench. Automático",'0- PAINEL'!$B$19)</f>
        <v>Preench. Automático</v>
      </c>
    </row>
    <row r="104" spans="1:6" x14ac:dyDescent="0.25">
      <c r="A104" s="3" t="s">
        <v>101</v>
      </c>
      <c r="B104" s="4" t="str">
        <f>VLOOKUP(Tabela1[[#This Row],[PRODUTO]],FONTE!A:B,2,0)</f>
        <v>Preench. Automático</v>
      </c>
      <c r="C104" s="5"/>
      <c r="D104" s="6"/>
      <c r="E10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4" s="8" t="str">
        <f>IF('0- PAINEL'!$B$19="---- Clique para selecionar","Preench. Automático",'0- PAINEL'!$B$19)</f>
        <v>Preench. Automático</v>
      </c>
    </row>
    <row r="105" spans="1:6" x14ac:dyDescent="0.25">
      <c r="A105" s="3" t="s">
        <v>101</v>
      </c>
      <c r="B105" s="4" t="str">
        <f>VLOOKUP(Tabela1[[#This Row],[PRODUTO]],FONTE!A:B,2,0)</f>
        <v>Preench. Automático</v>
      </c>
      <c r="C105" s="5"/>
      <c r="D105" s="6"/>
      <c r="E10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5" s="8" t="str">
        <f>IF('0- PAINEL'!$B$19="---- Clique para selecionar","Preench. Automático",'0- PAINEL'!$B$19)</f>
        <v>Preench. Automático</v>
      </c>
    </row>
    <row r="106" spans="1:6" x14ac:dyDescent="0.25">
      <c r="A106" s="3" t="s">
        <v>101</v>
      </c>
      <c r="B106" s="4" t="str">
        <f>VLOOKUP(Tabela1[[#This Row],[PRODUTO]],FONTE!A:B,2,0)</f>
        <v>Preench. Automático</v>
      </c>
      <c r="C106" s="5"/>
      <c r="D106" s="6"/>
      <c r="E10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6" s="8" t="str">
        <f>IF('0- PAINEL'!$B$19="---- Clique para selecionar","Preench. Automático",'0- PAINEL'!$B$19)</f>
        <v>Preench. Automático</v>
      </c>
    </row>
    <row r="107" spans="1:6" x14ac:dyDescent="0.25">
      <c r="A107" s="3" t="s">
        <v>101</v>
      </c>
      <c r="B107" s="4" t="str">
        <f>VLOOKUP(Tabela1[[#This Row],[PRODUTO]],FONTE!A:B,2,0)</f>
        <v>Preench. Automático</v>
      </c>
      <c r="C107" s="5"/>
      <c r="D107" s="6"/>
      <c r="E10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7" s="8" t="str">
        <f>IF('0- PAINEL'!$B$19="---- Clique para selecionar","Preench. Automático",'0- PAINEL'!$B$19)</f>
        <v>Preench. Automático</v>
      </c>
    </row>
    <row r="108" spans="1:6" x14ac:dyDescent="0.25">
      <c r="A108" s="3" t="s">
        <v>101</v>
      </c>
      <c r="B108" s="4" t="str">
        <f>VLOOKUP(Tabela1[[#This Row],[PRODUTO]],FONTE!A:B,2,0)</f>
        <v>Preench. Automático</v>
      </c>
      <c r="C108" s="5"/>
      <c r="D108" s="6"/>
      <c r="E10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8" s="8" t="str">
        <f>IF('0- PAINEL'!$B$19="---- Clique para selecionar","Preench. Automático",'0- PAINEL'!$B$19)</f>
        <v>Preench. Automático</v>
      </c>
    </row>
    <row r="109" spans="1:6" x14ac:dyDescent="0.25">
      <c r="A109" s="3" t="s">
        <v>101</v>
      </c>
      <c r="B109" s="4" t="str">
        <f>VLOOKUP(Tabela1[[#This Row],[PRODUTO]],FONTE!A:B,2,0)</f>
        <v>Preench. Automático</v>
      </c>
      <c r="C109" s="5"/>
      <c r="D109" s="6"/>
      <c r="E10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09" s="8" t="str">
        <f>IF('0- PAINEL'!$B$19="---- Clique para selecionar","Preench. Automático",'0- PAINEL'!$B$19)</f>
        <v>Preench. Automático</v>
      </c>
    </row>
    <row r="110" spans="1:6" x14ac:dyDescent="0.25">
      <c r="A110" s="3" t="s">
        <v>101</v>
      </c>
      <c r="B110" s="4" t="str">
        <f>VLOOKUP(Tabela1[[#This Row],[PRODUTO]],FONTE!A:B,2,0)</f>
        <v>Preench. Automático</v>
      </c>
      <c r="C110" s="5"/>
      <c r="D110" s="6"/>
      <c r="E11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0" s="8" t="str">
        <f>IF('0- PAINEL'!$B$19="---- Clique para selecionar","Preench. Automático",'0- PAINEL'!$B$19)</f>
        <v>Preench. Automático</v>
      </c>
    </row>
    <row r="111" spans="1:6" x14ac:dyDescent="0.25">
      <c r="A111" s="3" t="s">
        <v>101</v>
      </c>
      <c r="B111" s="4" t="str">
        <f>VLOOKUP(Tabela1[[#This Row],[PRODUTO]],FONTE!A:B,2,0)</f>
        <v>Preench. Automático</v>
      </c>
      <c r="C111" s="5"/>
      <c r="D111" s="6"/>
      <c r="E11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1" s="8" t="str">
        <f>IF('0- PAINEL'!$B$19="---- Clique para selecionar","Preench. Automático",'0- PAINEL'!$B$19)</f>
        <v>Preench. Automático</v>
      </c>
    </row>
    <row r="112" spans="1:6" x14ac:dyDescent="0.25">
      <c r="A112" s="3" t="s">
        <v>101</v>
      </c>
      <c r="B112" s="4" t="str">
        <f>VLOOKUP(Tabela1[[#This Row],[PRODUTO]],FONTE!A:B,2,0)</f>
        <v>Preench. Automático</v>
      </c>
      <c r="C112" s="5"/>
      <c r="D112" s="6"/>
      <c r="E11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2" s="8" t="str">
        <f>IF('0- PAINEL'!$B$19="---- Clique para selecionar","Preench. Automático",'0- PAINEL'!$B$19)</f>
        <v>Preench. Automático</v>
      </c>
    </row>
    <row r="113" spans="1:6" x14ac:dyDescent="0.25">
      <c r="A113" s="3" t="s">
        <v>101</v>
      </c>
      <c r="B113" s="4" t="str">
        <f>VLOOKUP(Tabela1[[#This Row],[PRODUTO]],FONTE!A:B,2,0)</f>
        <v>Preench. Automático</v>
      </c>
      <c r="C113" s="5"/>
      <c r="D113" s="6"/>
      <c r="E11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3" s="8" t="str">
        <f>IF('0- PAINEL'!$B$19="---- Clique para selecionar","Preench. Automático",'0- PAINEL'!$B$19)</f>
        <v>Preench. Automático</v>
      </c>
    </row>
    <row r="114" spans="1:6" x14ac:dyDescent="0.25">
      <c r="A114" s="3" t="s">
        <v>101</v>
      </c>
      <c r="B114" s="4" t="str">
        <f>VLOOKUP(Tabela1[[#This Row],[PRODUTO]],FONTE!A:B,2,0)</f>
        <v>Preench. Automático</v>
      </c>
      <c r="C114" s="5"/>
      <c r="D114" s="6"/>
      <c r="E11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4" s="8" t="str">
        <f>IF('0- PAINEL'!$B$19="---- Clique para selecionar","Preench. Automático",'0- PAINEL'!$B$19)</f>
        <v>Preench. Automático</v>
      </c>
    </row>
    <row r="115" spans="1:6" x14ac:dyDescent="0.25">
      <c r="A115" s="3" t="s">
        <v>101</v>
      </c>
      <c r="B115" s="4" t="str">
        <f>VLOOKUP(Tabela1[[#This Row],[PRODUTO]],FONTE!A:B,2,0)</f>
        <v>Preench. Automático</v>
      </c>
      <c r="C115" s="5"/>
      <c r="D115" s="6"/>
      <c r="E11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5" s="8" t="str">
        <f>IF('0- PAINEL'!$B$19="---- Clique para selecionar","Preench. Automático",'0- PAINEL'!$B$19)</f>
        <v>Preench. Automático</v>
      </c>
    </row>
    <row r="116" spans="1:6" x14ac:dyDescent="0.25">
      <c r="A116" s="3" t="s">
        <v>101</v>
      </c>
      <c r="B116" s="4" t="str">
        <f>VLOOKUP(Tabela1[[#This Row],[PRODUTO]],FONTE!A:B,2,0)</f>
        <v>Preench. Automático</v>
      </c>
      <c r="C116" s="5"/>
      <c r="D116" s="6"/>
      <c r="E11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6" s="8" t="str">
        <f>IF('0- PAINEL'!$B$19="---- Clique para selecionar","Preench. Automático",'0- PAINEL'!$B$19)</f>
        <v>Preench. Automático</v>
      </c>
    </row>
    <row r="117" spans="1:6" x14ac:dyDescent="0.25">
      <c r="A117" s="3" t="s">
        <v>101</v>
      </c>
      <c r="B117" s="4" t="str">
        <f>VLOOKUP(Tabela1[[#This Row],[PRODUTO]],FONTE!A:B,2,0)</f>
        <v>Preench. Automático</v>
      </c>
      <c r="C117" s="5"/>
      <c r="D117" s="6"/>
      <c r="E11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7" s="8" t="str">
        <f>IF('0- PAINEL'!$B$19="---- Clique para selecionar","Preench. Automático",'0- PAINEL'!$B$19)</f>
        <v>Preench. Automático</v>
      </c>
    </row>
    <row r="118" spans="1:6" x14ac:dyDescent="0.25">
      <c r="A118" s="3" t="s">
        <v>101</v>
      </c>
      <c r="B118" s="4" t="str">
        <f>VLOOKUP(Tabela1[[#This Row],[PRODUTO]],FONTE!A:B,2,0)</f>
        <v>Preench. Automático</v>
      </c>
      <c r="C118" s="5"/>
      <c r="D118" s="6"/>
      <c r="E11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8" s="8" t="str">
        <f>IF('0- PAINEL'!$B$19="---- Clique para selecionar","Preench. Automático",'0- PAINEL'!$B$19)</f>
        <v>Preench. Automático</v>
      </c>
    </row>
    <row r="119" spans="1:6" x14ac:dyDescent="0.25">
      <c r="A119" s="3" t="s">
        <v>101</v>
      </c>
      <c r="B119" s="4" t="str">
        <f>VLOOKUP(Tabela1[[#This Row],[PRODUTO]],FONTE!A:B,2,0)</f>
        <v>Preench. Automático</v>
      </c>
      <c r="C119" s="5"/>
      <c r="D119" s="6"/>
      <c r="E11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19" s="8" t="str">
        <f>IF('0- PAINEL'!$B$19="---- Clique para selecionar","Preench. Automático",'0- PAINEL'!$B$19)</f>
        <v>Preench. Automático</v>
      </c>
    </row>
    <row r="120" spans="1:6" x14ac:dyDescent="0.25">
      <c r="A120" s="3" t="s">
        <v>101</v>
      </c>
      <c r="B120" s="4" t="str">
        <f>VLOOKUP(Tabela1[[#This Row],[PRODUTO]],FONTE!A:B,2,0)</f>
        <v>Preench. Automático</v>
      </c>
      <c r="C120" s="5"/>
      <c r="D120" s="6"/>
      <c r="E12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0" s="8" t="str">
        <f>IF('0- PAINEL'!$B$19="---- Clique para selecionar","Preench. Automático",'0- PAINEL'!$B$19)</f>
        <v>Preench. Automático</v>
      </c>
    </row>
    <row r="121" spans="1:6" x14ac:dyDescent="0.25">
      <c r="A121" s="3" t="s">
        <v>101</v>
      </c>
      <c r="B121" s="4" t="str">
        <f>VLOOKUP(Tabela1[[#This Row],[PRODUTO]],FONTE!A:B,2,0)</f>
        <v>Preench. Automático</v>
      </c>
      <c r="C121" s="5"/>
      <c r="D121" s="6"/>
      <c r="E12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1" s="8" t="str">
        <f>IF('0- PAINEL'!$B$19="---- Clique para selecionar","Preench. Automático",'0- PAINEL'!$B$19)</f>
        <v>Preench. Automático</v>
      </c>
    </row>
    <row r="122" spans="1:6" x14ac:dyDescent="0.25">
      <c r="A122" s="3" t="s">
        <v>101</v>
      </c>
      <c r="B122" s="4" t="str">
        <f>VLOOKUP(Tabela1[[#This Row],[PRODUTO]],FONTE!A:B,2,0)</f>
        <v>Preench. Automático</v>
      </c>
      <c r="C122" s="5"/>
      <c r="D122" s="6"/>
      <c r="E12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2" s="8" t="str">
        <f>IF('0- PAINEL'!$B$19="---- Clique para selecionar","Preench. Automático",'0- PAINEL'!$B$19)</f>
        <v>Preench. Automático</v>
      </c>
    </row>
    <row r="123" spans="1:6" x14ac:dyDescent="0.25">
      <c r="A123" s="3" t="s">
        <v>101</v>
      </c>
      <c r="B123" s="4" t="str">
        <f>VLOOKUP(Tabela1[[#This Row],[PRODUTO]],FONTE!A:B,2,0)</f>
        <v>Preench. Automático</v>
      </c>
      <c r="C123" s="5"/>
      <c r="D123" s="6"/>
      <c r="E12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3" s="8" t="str">
        <f>IF('0- PAINEL'!$B$19="---- Clique para selecionar","Preench. Automático",'0- PAINEL'!$B$19)</f>
        <v>Preench. Automático</v>
      </c>
    </row>
    <row r="124" spans="1:6" x14ac:dyDescent="0.25">
      <c r="A124" s="3" t="s">
        <v>101</v>
      </c>
      <c r="B124" s="4" t="str">
        <f>VLOOKUP(Tabela1[[#This Row],[PRODUTO]],FONTE!A:B,2,0)</f>
        <v>Preench. Automático</v>
      </c>
      <c r="C124" s="5"/>
      <c r="D124" s="6"/>
      <c r="E12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4" s="8" t="str">
        <f>IF('0- PAINEL'!$B$19="---- Clique para selecionar","Preench. Automático",'0- PAINEL'!$B$19)</f>
        <v>Preench. Automático</v>
      </c>
    </row>
    <row r="125" spans="1:6" x14ac:dyDescent="0.25">
      <c r="A125" s="3" t="s">
        <v>101</v>
      </c>
      <c r="B125" s="4" t="str">
        <f>VLOOKUP(Tabela1[[#This Row],[PRODUTO]],FONTE!A:B,2,0)</f>
        <v>Preench. Automático</v>
      </c>
      <c r="C125" s="5"/>
      <c r="D125" s="6"/>
      <c r="E12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5" s="8" t="str">
        <f>IF('0- PAINEL'!$B$19="---- Clique para selecionar","Preench. Automático",'0- PAINEL'!$B$19)</f>
        <v>Preench. Automático</v>
      </c>
    </row>
    <row r="126" spans="1:6" x14ac:dyDescent="0.25">
      <c r="A126" s="3" t="s">
        <v>101</v>
      </c>
      <c r="B126" s="4" t="str">
        <f>VLOOKUP(Tabela1[[#This Row],[PRODUTO]],FONTE!A:B,2,0)</f>
        <v>Preench. Automático</v>
      </c>
      <c r="C126" s="5"/>
      <c r="D126" s="6"/>
      <c r="E12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6" s="8" t="str">
        <f>IF('0- PAINEL'!$B$19="---- Clique para selecionar","Preench. Automático",'0- PAINEL'!$B$19)</f>
        <v>Preench. Automático</v>
      </c>
    </row>
    <row r="127" spans="1:6" x14ac:dyDescent="0.25">
      <c r="A127" s="3" t="s">
        <v>101</v>
      </c>
      <c r="B127" s="4" t="str">
        <f>VLOOKUP(Tabela1[[#This Row],[PRODUTO]],FONTE!A:B,2,0)</f>
        <v>Preench. Automático</v>
      </c>
      <c r="C127" s="5"/>
      <c r="D127" s="6"/>
      <c r="E12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7" s="8" t="str">
        <f>IF('0- PAINEL'!$B$19="---- Clique para selecionar","Preench. Automático",'0- PAINEL'!$B$19)</f>
        <v>Preench. Automático</v>
      </c>
    </row>
    <row r="128" spans="1:6" x14ac:dyDescent="0.25">
      <c r="A128" s="3" t="s">
        <v>101</v>
      </c>
      <c r="B128" s="4" t="str">
        <f>VLOOKUP(Tabela1[[#This Row],[PRODUTO]],FONTE!A:B,2,0)</f>
        <v>Preench. Automático</v>
      </c>
      <c r="C128" s="5"/>
      <c r="D128" s="6"/>
      <c r="E12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8" s="8" t="str">
        <f>IF('0- PAINEL'!$B$19="---- Clique para selecionar","Preench. Automático",'0- PAINEL'!$B$19)</f>
        <v>Preench. Automático</v>
      </c>
    </row>
    <row r="129" spans="1:6" x14ac:dyDescent="0.25">
      <c r="A129" s="3" t="s">
        <v>101</v>
      </c>
      <c r="B129" s="4" t="str">
        <f>VLOOKUP(Tabela1[[#This Row],[PRODUTO]],FONTE!A:B,2,0)</f>
        <v>Preench. Automático</v>
      </c>
      <c r="C129" s="5"/>
      <c r="D129" s="6"/>
      <c r="E12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29" s="8" t="str">
        <f>IF('0- PAINEL'!$B$19="---- Clique para selecionar","Preench. Automático",'0- PAINEL'!$B$19)</f>
        <v>Preench. Automático</v>
      </c>
    </row>
    <row r="130" spans="1:6" x14ac:dyDescent="0.25">
      <c r="A130" s="3" t="s">
        <v>101</v>
      </c>
      <c r="B130" s="4" t="str">
        <f>VLOOKUP(Tabela1[[#This Row],[PRODUTO]],FONTE!A:B,2,0)</f>
        <v>Preench. Automático</v>
      </c>
      <c r="C130" s="5"/>
      <c r="D130" s="6"/>
      <c r="E13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0" s="8" t="str">
        <f>IF('0- PAINEL'!$B$19="---- Clique para selecionar","Preench. Automático",'0- PAINEL'!$B$19)</f>
        <v>Preench. Automático</v>
      </c>
    </row>
    <row r="131" spans="1:6" x14ac:dyDescent="0.25">
      <c r="A131" s="3" t="s">
        <v>101</v>
      </c>
      <c r="B131" s="4" t="str">
        <f>VLOOKUP(Tabela1[[#This Row],[PRODUTO]],FONTE!A:B,2,0)</f>
        <v>Preench. Automático</v>
      </c>
      <c r="C131" s="5"/>
      <c r="D131" s="6"/>
      <c r="E13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1" s="8" t="str">
        <f>IF('0- PAINEL'!$B$19="---- Clique para selecionar","Preench. Automático",'0- PAINEL'!$B$19)</f>
        <v>Preench. Automático</v>
      </c>
    </row>
    <row r="132" spans="1:6" x14ac:dyDescent="0.25">
      <c r="A132" s="3" t="s">
        <v>101</v>
      </c>
      <c r="B132" s="4" t="str">
        <f>VLOOKUP(Tabela1[[#This Row],[PRODUTO]],FONTE!A:B,2,0)</f>
        <v>Preench. Automático</v>
      </c>
      <c r="C132" s="5"/>
      <c r="D132" s="6"/>
      <c r="E13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2" s="8" t="str">
        <f>IF('0- PAINEL'!$B$19="---- Clique para selecionar","Preench. Automático",'0- PAINEL'!$B$19)</f>
        <v>Preench. Automático</v>
      </c>
    </row>
    <row r="133" spans="1:6" x14ac:dyDescent="0.25">
      <c r="A133" s="3" t="s">
        <v>101</v>
      </c>
      <c r="B133" s="4" t="str">
        <f>VLOOKUP(Tabela1[[#This Row],[PRODUTO]],FONTE!A:B,2,0)</f>
        <v>Preench. Automático</v>
      </c>
      <c r="C133" s="5"/>
      <c r="D133" s="6"/>
      <c r="E13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3" s="8" t="str">
        <f>IF('0- PAINEL'!$B$19="---- Clique para selecionar","Preench. Automático",'0- PAINEL'!$B$19)</f>
        <v>Preench. Automático</v>
      </c>
    </row>
    <row r="134" spans="1:6" x14ac:dyDescent="0.25">
      <c r="A134" s="3" t="s">
        <v>101</v>
      </c>
      <c r="B134" s="4" t="str">
        <f>VLOOKUP(Tabela1[[#This Row],[PRODUTO]],FONTE!A:B,2,0)</f>
        <v>Preench. Automático</v>
      </c>
      <c r="C134" s="5"/>
      <c r="D134" s="6"/>
      <c r="E13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4" s="8" t="str">
        <f>IF('0- PAINEL'!$B$19="---- Clique para selecionar","Preench. Automático",'0- PAINEL'!$B$19)</f>
        <v>Preench. Automático</v>
      </c>
    </row>
    <row r="135" spans="1:6" x14ac:dyDescent="0.25">
      <c r="A135" s="3" t="s">
        <v>101</v>
      </c>
      <c r="B135" s="4" t="str">
        <f>VLOOKUP(Tabela1[[#This Row],[PRODUTO]],FONTE!A:B,2,0)</f>
        <v>Preench. Automático</v>
      </c>
      <c r="C135" s="5"/>
      <c r="D135" s="6"/>
      <c r="E13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5" s="8" t="str">
        <f>IF('0- PAINEL'!$B$19="---- Clique para selecionar","Preench. Automático",'0- PAINEL'!$B$19)</f>
        <v>Preench. Automático</v>
      </c>
    </row>
    <row r="136" spans="1:6" x14ac:dyDescent="0.25">
      <c r="A136" s="3" t="s">
        <v>101</v>
      </c>
      <c r="B136" s="4" t="str">
        <f>VLOOKUP(Tabela1[[#This Row],[PRODUTO]],FONTE!A:B,2,0)</f>
        <v>Preench. Automático</v>
      </c>
      <c r="C136" s="5"/>
      <c r="D136" s="6"/>
      <c r="E13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6" s="8" t="str">
        <f>IF('0- PAINEL'!$B$19="---- Clique para selecionar","Preench. Automático",'0- PAINEL'!$B$19)</f>
        <v>Preench. Automático</v>
      </c>
    </row>
    <row r="137" spans="1:6" x14ac:dyDescent="0.25">
      <c r="A137" s="3" t="s">
        <v>101</v>
      </c>
      <c r="B137" s="4" t="str">
        <f>VLOOKUP(Tabela1[[#This Row],[PRODUTO]],FONTE!A:B,2,0)</f>
        <v>Preench. Automático</v>
      </c>
      <c r="C137" s="5"/>
      <c r="D137" s="6"/>
      <c r="E13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7" s="8" t="str">
        <f>IF('0- PAINEL'!$B$19="---- Clique para selecionar","Preench. Automático",'0- PAINEL'!$B$19)</f>
        <v>Preench. Automático</v>
      </c>
    </row>
    <row r="138" spans="1:6" x14ac:dyDescent="0.25">
      <c r="A138" s="3" t="s">
        <v>101</v>
      </c>
      <c r="B138" s="4" t="str">
        <f>VLOOKUP(Tabela1[[#This Row],[PRODUTO]],FONTE!A:B,2,0)</f>
        <v>Preench. Automático</v>
      </c>
      <c r="C138" s="5"/>
      <c r="D138" s="6"/>
      <c r="E13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8" s="8" t="str">
        <f>IF('0- PAINEL'!$B$19="---- Clique para selecionar","Preench. Automático",'0- PAINEL'!$B$19)</f>
        <v>Preench. Automático</v>
      </c>
    </row>
    <row r="139" spans="1:6" x14ac:dyDescent="0.25">
      <c r="A139" s="3" t="s">
        <v>101</v>
      </c>
      <c r="B139" s="4" t="str">
        <f>VLOOKUP(Tabela1[[#This Row],[PRODUTO]],FONTE!A:B,2,0)</f>
        <v>Preench. Automático</v>
      </c>
      <c r="C139" s="5"/>
      <c r="D139" s="6"/>
      <c r="E13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39" s="8" t="str">
        <f>IF('0- PAINEL'!$B$19="---- Clique para selecionar","Preench. Automático",'0- PAINEL'!$B$19)</f>
        <v>Preench. Automático</v>
      </c>
    </row>
    <row r="140" spans="1:6" x14ac:dyDescent="0.25">
      <c r="A140" s="3" t="s">
        <v>101</v>
      </c>
      <c r="B140" s="4" t="str">
        <f>VLOOKUP(Tabela1[[#This Row],[PRODUTO]],FONTE!A:B,2,0)</f>
        <v>Preench. Automático</v>
      </c>
      <c r="C140" s="5"/>
      <c r="D140" s="6"/>
      <c r="E14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0" s="8" t="str">
        <f>IF('0- PAINEL'!$B$19="---- Clique para selecionar","Preench. Automático",'0- PAINEL'!$B$19)</f>
        <v>Preench. Automático</v>
      </c>
    </row>
    <row r="141" spans="1:6" x14ac:dyDescent="0.25">
      <c r="A141" s="3" t="s">
        <v>101</v>
      </c>
      <c r="B141" s="4" t="str">
        <f>VLOOKUP(Tabela1[[#This Row],[PRODUTO]],FONTE!A:B,2,0)</f>
        <v>Preench. Automático</v>
      </c>
      <c r="C141" s="5"/>
      <c r="D141" s="6"/>
      <c r="E14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1" s="8" t="str">
        <f>IF('0- PAINEL'!$B$19="---- Clique para selecionar","Preench. Automático",'0- PAINEL'!$B$19)</f>
        <v>Preench. Automático</v>
      </c>
    </row>
    <row r="142" spans="1:6" x14ac:dyDescent="0.25">
      <c r="A142" s="3" t="s">
        <v>101</v>
      </c>
      <c r="B142" s="4" t="str">
        <f>VLOOKUP(Tabela1[[#This Row],[PRODUTO]],FONTE!A:B,2,0)</f>
        <v>Preench. Automático</v>
      </c>
      <c r="C142" s="5"/>
      <c r="D142" s="6"/>
      <c r="E14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2" s="8" t="str">
        <f>IF('0- PAINEL'!$B$19="---- Clique para selecionar","Preench. Automático",'0- PAINEL'!$B$19)</f>
        <v>Preench. Automático</v>
      </c>
    </row>
    <row r="143" spans="1:6" x14ac:dyDescent="0.25">
      <c r="A143" s="3" t="s">
        <v>101</v>
      </c>
      <c r="B143" s="4" t="str">
        <f>VLOOKUP(Tabela1[[#This Row],[PRODUTO]],FONTE!A:B,2,0)</f>
        <v>Preench. Automático</v>
      </c>
      <c r="C143" s="5"/>
      <c r="D143" s="6"/>
      <c r="E14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3" s="8" t="str">
        <f>IF('0- PAINEL'!$B$19="---- Clique para selecionar","Preench. Automático",'0- PAINEL'!$B$19)</f>
        <v>Preench. Automático</v>
      </c>
    </row>
    <row r="144" spans="1:6" x14ac:dyDescent="0.25">
      <c r="A144" s="3" t="s">
        <v>101</v>
      </c>
      <c r="B144" s="4" t="str">
        <f>VLOOKUP(Tabela1[[#This Row],[PRODUTO]],FONTE!A:B,2,0)</f>
        <v>Preench. Automático</v>
      </c>
      <c r="C144" s="5"/>
      <c r="D144" s="6"/>
      <c r="E14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4" s="8" t="str">
        <f>IF('0- PAINEL'!$B$19="---- Clique para selecionar","Preench. Automático",'0- PAINEL'!$B$19)</f>
        <v>Preench. Automático</v>
      </c>
    </row>
    <row r="145" spans="1:6" x14ac:dyDescent="0.25">
      <c r="A145" s="3" t="s">
        <v>101</v>
      </c>
      <c r="B145" s="4" t="str">
        <f>VLOOKUP(Tabela1[[#This Row],[PRODUTO]],FONTE!A:B,2,0)</f>
        <v>Preench. Automático</v>
      </c>
      <c r="C145" s="5"/>
      <c r="D145" s="6"/>
      <c r="E14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5" s="8" t="str">
        <f>IF('0- PAINEL'!$B$19="---- Clique para selecionar","Preench. Automático",'0- PAINEL'!$B$19)</f>
        <v>Preench. Automático</v>
      </c>
    </row>
    <row r="146" spans="1:6" x14ac:dyDescent="0.25">
      <c r="A146" s="3" t="s">
        <v>101</v>
      </c>
      <c r="B146" s="4" t="str">
        <f>VLOOKUP(Tabela1[[#This Row],[PRODUTO]],FONTE!A:B,2,0)</f>
        <v>Preench. Automático</v>
      </c>
      <c r="C146" s="5"/>
      <c r="D146" s="6"/>
      <c r="E14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6" s="8" t="str">
        <f>IF('0- PAINEL'!$B$19="---- Clique para selecionar","Preench. Automático",'0- PAINEL'!$B$19)</f>
        <v>Preench. Automático</v>
      </c>
    </row>
    <row r="147" spans="1:6" x14ac:dyDescent="0.25">
      <c r="A147" s="3" t="s">
        <v>101</v>
      </c>
      <c r="B147" s="4" t="str">
        <f>VLOOKUP(Tabela1[[#This Row],[PRODUTO]],FONTE!A:B,2,0)</f>
        <v>Preench. Automático</v>
      </c>
      <c r="C147" s="5"/>
      <c r="D147" s="6"/>
      <c r="E14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7" s="8" t="str">
        <f>IF('0- PAINEL'!$B$19="---- Clique para selecionar","Preench. Automático",'0- PAINEL'!$B$19)</f>
        <v>Preench. Automático</v>
      </c>
    </row>
    <row r="148" spans="1:6" x14ac:dyDescent="0.25">
      <c r="A148" s="3" t="s">
        <v>101</v>
      </c>
      <c r="B148" s="4" t="str">
        <f>VLOOKUP(Tabela1[[#This Row],[PRODUTO]],FONTE!A:B,2,0)</f>
        <v>Preench. Automático</v>
      </c>
      <c r="C148" s="5"/>
      <c r="D148" s="6"/>
      <c r="E14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8" s="8" t="str">
        <f>IF('0- PAINEL'!$B$19="---- Clique para selecionar","Preench. Automático",'0- PAINEL'!$B$19)</f>
        <v>Preench. Automático</v>
      </c>
    </row>
    <row r="149" spans="1:6" x14ac:dyDescent="0.25">
      <c r="A149" s="3" t="s">
        <v>101</v>
      </c>
      <c r="B149" s="4" t="str">
        <f>VLOOKUP(Tabela1[[#This Row],[PRODUTO]],FONTE!A:B,2,0)</f>
        <v>Preench. Automático</v>
      </c>
      <c r="C149" s="5"/>
      <c r="D149" s="6"/>
      <c r="E14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49" s="8" t="str">
        <f>IF('0- PAINEL'!$B$19="---- Clique para selecionar","Preench. Automático",'0- PAINEL'!$B$19)</f>
        <v>Preench. Automático</v>
      </c>
    </row>
    <row r="150" spans="1:6" x14ac:dyDescent="0.25">
      <c r="A150" s="3" t="s">
        <v>101</v>
      </c>
      <c r="B150" s="4" t="str">
        <f>VLOOKUP(Tabela1[[#This Row],[PRODUTO]],FONTE!A:B,2,0)</f>
        <v>Preench. Automático</v>
      </c>
      <c r="C150" s="5"/>
      <c r="D150" s="6"/>
      <c r="E15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0" s="8" t="str">
        <f>IF('0- PAINEL'!$B$19="---- Clique para selecionar","Preench. Automático",'0- PAINEL'!$B$19)</f>
        <v>Preench. Automático</v>
      </c>
    </row>
    <row r="151" spans="1:6" x14ac:dyDescent="0.25">
      <c r="A151" s="3" t="s">
        <v>101</v>
      </c>
      <c r="B151" s="4" t="str">
        <f>VLOOKUP(Tabela1[[#This Row],[PRODUTO]],FONTE!A:B,2,0)</f>
        <v>Preench. Automático</v>
      </c>
      <c r="C151" s="5"/>
      <c r="D151" s="6"/>
      <c r="E15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1" s="8" t="str">
        <f>IF('0- PAINEL'!$B$19="---- Clique para selecionar","Preench. Automático",'0- PAINEL'!$B$19)</f>
        <v>Preench. Automático</v>
      </c>
    </row>
    <row r="152" spans="1:6" x14ac:dyDescent="0.25">
      <c r="A152" s="3" t="s">
        <v>101</v>
      </c>
      <c r="B152" s="4" t="str">
        <f>VLOOKUP(Tabela1[[#This Row],[PRODUTO]],FONTE!A:B,2,0)</f>
        <v>Preench. Automático</v>
      </c>
      <c r="C152" s="5"/>
      <c r="D152" s="6"/>
      <c r="E15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2" s="8" t="str">
        <f>IF('0- PAINEL'!$B$19="---- Clique para selecionar","Preench. Automático",'0- PAINEL'!$B$19)</f>
        <v>Preench. Automático</v>
      </c>
    </row>
    <row r="153" spans="1:6" x14ac:dyDescent="0.25">
      <c r="A153" s="3" t="s">
        <v>101</v>
      </c>
      <c r="B153" s="4" t="str">
        <f>VLOOKUP(Tabela1[[#This Row],[PRODUTO]],FONTE!A:B,2,0)</f>
        <v>Preench. Automático</v>
      </c>
      <c r="C153" s="5"/>
      <c r="D153" s="6"/>
      <c r="E15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3" s="8" t="str">
        <f>IF('0- PAINEL'!$B$19="---- Clique para selecionar","Preench. Automático",'0- PAINEL'!$B$19)</f>
        <v>Preench. Automático</v>
      </c>
    </row>
    <row r="154" spans="1:6" x14ac:dyDescent="0.25">
      <c r="A154" s="3" t="s">
        <v>101</v>
      </c>
      <c r="B154" s="4" t="str">
        <f>VLOOKUP(Tabela1[[#This Row],[PRODUTO]],FONTE!A:B,2,0)</f>
        <v>Preench. Automático</v>
      </c>
      <c r="C154" s="5"/>
      <c r="D154" s="6"/>
      <c r="E15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4" s="8" t="str">
        <f>IF('0- PAINEL'!$B$19="---- Clique para selecionar","Preench. Automático",'0- PAINEL'!$B$19)</f>
        <v>Preench. Automático</v>
      </c>
    </row>
    <row r="155" spans="1:6" x14ac:dyDescent="0.25">
      <c r="A155" s="3" t="s">
        <v>101</v>
      </c>
      <c r="B155" s="4" t="str">
        <f>VLOOKUP(Tabela1[[#This Row],[PRODUTO]],FONTE!A:B,2,0)</f>
        <v>Preench. Automático</v>
      </c>
      <c r="C155" s="5"/>
      <c r="D155" s="6"/>
      <c r="E15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5" s="8" t="str">
        <f>IF('0- PAINEL'!$B$19="---- Clique para selecionar","Preench. Automático",'0- PAINEL'!$B$19)</f>
        <v>Preench. Automático</v>
      </c>
    </row>
    <row r="156" spans="1:6" x14ac:dyDescent="0.25">
      <c r="A156" s="3" t="s">
        <v>101</v>
      </c>
      <c r="B156" s="4" t="str">
        <f>VLOOKUP(Tabela1[[#This Row],[PRODUTO]],FONTE!A:B,2,0)</f>
        <v>Preench. Automático</v>
      </c>
      <c r="C156" s="5"/>
      <c r="D156" s="6"/>
      <c r="E15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6" s="8" t="str">
        <f>IF('0- PAINEL'!$B$19="---- Clique para selecionar","Preench. Automático",'0- PAINEL'!$B$19)</f>
        <v>Preench. Automático</v>
      </c>
    </row>
    <row r="157" spans="1:6" x14ac:dyDescent="0.25">
      <c r="A157" s="3" t="s">
        <v>101</v>
      </c>
      <c r="B157" s="4" t="str">
        <f>VLOOKUP(Tabela1[[#This Row],[PRODUTO]],FONTE!A:B,2,0)</f>
        <v>Preench. Automático</v>
      </c>
      <c r="C157" s="5"/>
      <c r="D157" s="6"/>
      <c r="E15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7" s="8" t="str">
        <f>IF('0- PAINEL'!$B$19="---- Clique para selecionar","Preench. Automático",'0- PAINEL'!$B$19)</f>
        <v>Preench. Automático</v>
      </c>
    </row>
    <row r="158" spans="1:6" x14ac:dyDescent="0.25">
      <c r="A158" s="3" t="s">
        <v>101</v>
      </c>
      <c r="B158" s="4" t="str">
        <f>VLOOKUP(Tabela1[[#This Row],[PRODUTO]],FONTE!A:B,2,0)</f>
        <v>Preench. Automático</v>
      </c>
      <c r="C158" s="5"/>
      <c r="D158" s="6"/>
      <c r="E15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8" s="8" t="str">
        <f>IF('0- PAINEL'!$B$19="---- Clique para selecionar","Preench. Automático",'0- PAINEL'!$B$19)</f>
        <v>Preench. Automático</v>
      </c>
    </row>
    <row r="159" spans="1:6" x14ac:dyDescent="0.25">
      <c r="A159" s="3" t="s">
        <v>101</v>
      </c>
      <c r="B159" s="4" t="str">
        <f>VLOOKUP(Tabela1[[#This Row],[PRODUTO]],FONTE!A:B,2,0)</f>
        <v>Preench. Automático</v>
      </c>
      <c r="C159" s="5"/>
      <c r="D159" s="6"/>
      <c r="E15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59" s="8" t="str">
        <f>IF('0- PAINEL'!$B$19="---- Clique para selecionar","Preench. Automático",'0- PAINEL'!$B$19)</f>
        <v>Preench. Automático</v>
      </c>
    </row>
    <row r="160" spans="1:6" x14ac:dyDescent="0.25">
      <c r="A160" s="3" t="s">
        <v>101</v>
      </c>
      <c r="B160" s="4" t="str">
        <f>VLOOKUP(Tabela1[[#This Row],[PRODUTO]],FONTE!A:B,2,0)</f>
        <v>Preench. Automático</v>
      </c>
      <c r="C160" s="5"/>
      <c r="D160" s="6"/>
      <c r="E16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0" s="8" t="str">
        <f>IF('0- PAINEL'!$B$19="---- Clique para selecionar","Preench. Automático",'0- PAINEL'!$B$19)</f>
        <v>Preench. Automático</v>
      </c>
    </row>
    <row r="161" spans="1:6" x14ac:dyDescent="0.25">
      <c r="A161" s="3" t="s">
        <v>101</v>
      </c>
      <c r="B161" s="4" t="str">
        <f>VLOOKUP(Tabela1[[#This Row],[PRODUTO]],FONTE!A:B,2,0)</f>
        <v>Preench. Automático</v>
      </c>
      <c r="C161" s="5"/>
      <c r="D161" s="6"/>
      <c r="E16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1" s="8" t="str">
        <f>IF('0- PAINEL'!$B$19="---- Clique para selecionar","Preench. Automático",'0- PAINEL'!$B$19)</f>
        <v>Preench. Automático</v>
      </c>
    </row>
    <row r="162" spans="1:6" x14ac:dyDescent="0.25">
      <c r="A162" s="3" t="s">
        <v>101</v>
      </c>
      <c r="B162" s="4" t="str">
        <f>VLOOKUP(Tabela1[[#This Row],[PRODUTO]],FONTE!A:B,2,0)</f>
        <v>Preench. Automático</v>
      </c>
      <c r="C162" s="5"/>
      <c r="D162" s="6"/>
      <c r="E16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2" s="8" t="str">
        <f>IF('0- PAINEL'!$B$19="---- Clique para selecionar","Preench. Automático",'0- PAINEL'!$B$19)</f>
        <v>Preench. Automático</v>
      </c>
    </row>
    <row r="163" spans="1:6" x14ac:dyDescent="0.25">
      <c r="A163" s="3" t="s">
        <v>101</v>
      </c>
      <c r="B163" s="4" t="str">
        <f>VLOOKUP(Tabela1[[#This Row],[PRODUTO]],FONTE!A:B,2,0)</f>
        <v>Preench. Automático</v>
      </c>
      <c r="C163" s="5"/>
      <c r="D163" s="6"/>
      <c r="E16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3" s="8" t="str">
        <f>IF('0- PAINEL'!$B$19="---- Clique para selecionar","Preench. Automático",'0- PAINEL'!$B$19)</f>
        <v>Preench. Automático</v>
      </c>
    </row>
    <row r="164" spans="1:6" x14ac:dyDescent="0.25">
      <c r="A164" s="3" t="s">
        <v>101</v>
      </c>
      <c r="B164" s="4" t="str">
        <f>VLOOKUP(Tabela1[[#This Row],[PRODUTO]],FONTE!A:B,2,0)</f>
        <v>Preench. Automático</v>
      </c>
      <c r="C164" s="5"/>
      <c r="D164" s="6"/>
      <c r="E16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4" s="8" t="str">
        <f>IF('0- PAINEL'!$B$19="---- Clique para selecionar","Preench. Automático",'0- PAINEL'!$B$19)</f>
        <v>Preench. Automático</v>
      </c>
    </row>
    <row r="165" spans="1:6" x14ac:dyDescent="0.25">
      <c r="A165" s="3" t="s">
        <v>101</v>
      </c>
      <c r="B165" s="4" t="str">
        <f>VLOOKUP(Tabela1[[#This Row],[PRODUTO]],FONTE!A:B,2,0)</f>
        <v>Preench. Automático</v>
      </c>
      <c r="C165" s="5"/>
      <c r="D165" s="6"/>
      <c r="E16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5" s="8" t="str">
        <f>IF('0- PAINEL'!$B$19="---- Clique para selecionar","Preench. Automático",'0- PAINEL'!$B$19)</f>
        <v>Preench. Automático</v>
      </c>
    </row>
    <row r="166" spans="1:6" x14ac:dyDescent="0.25">
      <c r="A166" s="3" t="s">
        <v>101</v>
      </c>
      <c r="B166" s="4" t="str">
        <f>VLOOKUP(Tabela1[[#This Row],[PRODUTO]],FONTE!A:B,2,0)</f>
        <v>Preench. Automático</v>
      </c>
      <c r="C166" s="5"/>
      <c r="D166" s="6"/>
      <c r="E16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6" s="8" t="str">
        <f>IF('0- PAINEL'!$B$19="---- Clique para selecionar","Preench. Automático",'0- PAINEL'!$B$19)</f>
        <v>Preench. Automático</v>
      </c>
    </row>
    <row r="167" spans="1:6" x14ac:dyDescent="0.25">
      <c r="A167" s="3" t="s">
        <v>101</v>
      </c>
      <c r="B167" s="4" t="str">
        <f>VLOOKUP(Tabela1[[#This Row],[PRODUTO]],FONTE!A:B,2,0)</f>
        <v>Preench. Automático</v>
      </c>
      <c r="C167" s="5"/>
      <c r="D167" s="6"/>
      <c r="E16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7" s="8" t="str">
        <f>IF('0- PAINEL'!$B$19="---- Clique para selecionar","Preench. Automático",'0- PAINEL'!$B$19)</f>
        <v>Preench. Automático</v>
      </c>
    </row>
    <row r="168" spans="1:6" x14ac:dyDescent="0.25">
      <c r="A168" s="3" t="s">
        <v>101</v>
      </c>
      <c r="B168" s="4" t="str">
        <f>VLOOKUP(Tabela1[[#This Row],[PRODUTO]],FONTE!A:B,2,0)</f>
        <v>Preench. Automático</v>
      </c>
      <c r="C168" s="5"/>
      <c r="D168" s="6"/>
      <c r="E16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8" s="8" t="str">
        <f>IF('0- PAINEL'!$B$19="---- Clique para selecionar","Preench. Automático",'0- PAINEL'!$B$19)</f>
        <v>Preench. Automático</v>
      </c>
    </row>
    <row r="169" spans="1:6" x14ac:dyDescent="0.25">
      <c r="A169" s="3" t="s">
        <v>101</v>
      </c>
      <c r="B169" s="4" t="str">
        <f>VLOOKUP(Tabela1[[#This Row],[PRODUTO]],FONTE!A:B,2,0)</f>
        <v>Preench. Automático</v>
      </c>
      <c r="C169" s="5"/>
      <c r="D169" s="6"/>
      <c r="E16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69" s="8" t="str">
        <f>IF('0- PAINEL'!$B$19="---- Clique para selecionar","Preench. Automático",'0- PAINEL'!$B$19)</f>
        <v>Preench. Automático</v>
      </c>
    </row>
    <row r="170" spans="1:6" x14ac:dyDescent="0.25">
      <c r="A170" s="3" t="s">
        <v>101</v>
      </c>
      <c r="B170" s="4" t="str">
        <f>VLOOKUP(Tabela1[[#This Row],[PRODUTO]],FONTE!A:B,2,0)</f>
        <v>Preench. Automático</v>
      </c>
      <c r="C170" s="5"/>
      <c r="D170" s="6"/>
      <c r="E17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0" s="8" t="str">
        <f>IF('0- PAINEL'!$B$19="---- Clique para selecionar","Preench. Automático",'0- PAINEL'!$B$19)</f>
        <v>Preench. Automático</v>
      </c>
    </row>
    <row r="171" spans="1:6" x14ac:dyDescent="0.25">
      <c r="A171" s="3" t="s">
        <v>101</v>
      </c>
      <c r="B171" s="4" t="str">
        <f>VLOOKUP(Tabela1[[#This Row],[PRODUTO]],FONTE!A:B,2,0)</f>
        <v>Preench. Automático</v>
      </c>
      <c r="C171" s="5"/>
      <c r="D171" s="6"/>
      <c r="E17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1" s="8" t="str">
        <f>IF('0- PAINEL'!$B$19="---- Clique para selecionar","Preench. Automático",'0- PAINEL'!$B$19)</f>
        <v>Preench. Automático</v>
      </c>
    </row>
    <row r="172" spans="1:6" x14ac:dyDescent="0.25">
      <c r="A172" s="3" t="s">
        <v>101</v>
      </c>
      <c r="B172" s="4" t="str">
        <f>VLOOKUP(Tabela1[[#This Row],[PRODUTO]],FONTE!A:B,2,0)</f>
        <v>Preench. Automático</v>
      </c>
      <c r="C172" s="5"/>
      <c r="D172" s="6"/>
      <c r="E17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2" s="8" t="str">
        <f>IF('0- PAINEL'!$B$19="---- Clique para selecionar","Preench. Automático",'0- PAINEL'!$B$19)</f>
        <v>Preench. Automático</v>
      </c>
    </row>
    <row r="173" spans="1:6" x14ac:dyDescent="0.25">
      <c r="A173" s="3" t="s">
        <v>101</v>
      </c>
      <c r="B173" s="4" t="str">
        <f>VLOOKUP(Tabela1[[#This Row],[PRODUTO]],FONTE!A:B,2,0)</f>
        <v>Preench. Automático</v>
      </c>
      <c r="C173" s="5"/>
      <c r="D173" s="6"/>
      <c r="E17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3" s="8" t="str">
        <f>IF('0- PAINEL'!$B$19="---- Clique para selecionar","Preench. Automático",'0- PAINEL'!$B$19)</f>
        <v>Preench. Automático</v>
      </c>
    </row>
    <row r="174" spans="1:6" x14ac:dyDescent="0.25">
      <c r="A174" s="3" t="s">
        <v>101</v>
      </c>
      <c r="B174" s="4" t="str">
        <f>VLOOKUP(Tabela1[[#This Row],[PRODUTO]],FONTE!A:B,2,0)</f>
        <v>Preench. Automático</v>
      </c>
      <c r="C174" s="5"/>
      <c r="D174" s="6"/>
      <c r="E17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4" s="8" t="str">
        <f>IF('0- PAINEL'!$B$19="---- Clique para selecionar","Preench. Automático",'0- PAINEL'!$B$19)</f>
        <v>Preench. Automático</v>
      </c>
    </row>
    <row r="175" spans="1:6" x14ac:dyDescent="0.25">
      <c r="A175" s="3" t="s">
        <v>101</v>
      </c>
      <c r="B175" s="4" t="str">
        <f>VLOOKUP(Tabela1[[#This Row],[PRODUTO]],FONTE!A:B,2,0)</f>
        <v>Preench. Automático</v>
      </c>
      <c r="C175" s="5"/>
      <c r="D175" s="6"/>
      <c r="E17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5" s="8" t="str">
        <f>IF('0- PAINEL'!$B$19="---- Clique para selecionar","Preench. Automático",'0- PAINEL'!$B$19)</f>
        <v>Preench. Automático</v>
      </c>
    </row>
    <row r="176" spans="1:6" x14ac:dyDescent="0.25">
      <c r="A176" s="3" t="s">
        <v>101</v>
      </c>
      <c r="B176" s="4" t="str">
        <f>VLOOKUP(Tabela1[[#This Row],[PRODUTO]],FONTE!A:B,2,0)</f>
        <v>Preench. Automático</v>
      </c>
      <c r="C176" s="5"/>
      <c r="D176" s="6"/>
      <c r="E17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6" s="8" t="str">
        <f>IF('0- PAINEL'!$B$19="---- Clique para selecionar","Preench. Automático",'0- PAINEL'!$B$19)</f>
        <v>Preench. Automático</v>
      </c>
    </row>
    <row r="177" spans="1:6" x14ac:dyDescent="0.25">
      <c r="A177" s="3" t="s">
        <v>101</v>
      </c>
      <c r="B177" s="4" t="str">
        <f>VLOOKUP(Tabela1[[#This Row],[PRODUTO]],FONTE!A:B,2,0)</f>
        <v>Preench. Automático</v>
      </c>
      <c r="C177" s="5"/>
      <c r="D177" s="6"/>
      <c r="E17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7" s="8" t="str">
        <f>IF('0- PAINEL'!$B$19="---- Clique para selecionar","Preench. Automático",'0- PAINEL'!$B$19)</f>
        <v>Preench. Automático</v>
      </c>
    </row>
    <row r="178" spans="1:6" x14ac:dyDescent="0.25">
      <c r="A178" s="3" t="s">
        <v>101</v>
      </c>
      <c r="B178" s="4" t="str">
        <f>VLOOKUP(Tabela1[[#This Row],[PRODUTO]],FONTE!A:B,2,0)</f>
        <v>Preench. Automático</v>
      </c>
      <c r="C178" s="5"/>
      <c r="D178" s="6"/>
      <c r="E17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8" s="8" t="str">
        <f>IF('0- PAINEL'!$B$19="---- Clique para selecionar","Preench. Automático",'0- PAINEL'!$B$19)</f>
        <v>Preench. Automático</v>
      </c>
    </row>
    <row r="179" spans="1:6" x14ac:dyDescent="0.25">
      <c r="A179" s="3" t="s">
        <v>101</v>
      </c>
      <c r="B179" s="4" t="str">
        <f>VLOOKUP(Tabela1[[#This Row],[PRODUTO]],FONTE!A:B,2,0)</f>
        <v>Preench. Automático</v>
      </c>
      <c r="C179" s="5"/>
      <c r="D179" s="6"/>
      <c r="E17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79" s="8" t="str">
        <f>IF('0- PAINEL'!$B$19="---- Clique para selecionar","Preench. Automático",'0- PAINEL'!$B$19)</f>
        <v>Preench. Automático</v>
      </c>
    </row>
    <row r="180" spans="1:6" x14ac:dyDescent="0.25">
      <c r="A180" s="3" t="s">
        <v>101</v>
      </c>
      <c r="B180" s="4" t="str">
        <f>VLOOKUP(Tabela1[[#This Row],[PRODUTO]],FONTE!A:B,2,0)</f>
        <v>Preench. Automático</v>
      </c>
      <c r="C180" s="5"/>
      <c r="D180" s="6"/>
      <c r="E18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0" s="8" t="str">
        <f>IF('0- PAINEL'!$B$19="---- Clique para selecionar","Preench. Automático",'0- PAINEL'!$B$19)</f>
        <v>Preench. Automático</v>
      </c>
    </row>
    <row r="181" spans="1:6" x14ac:dyDescent="0.25">
      <c r="A181" s="3" t="s">
        <v>101</v>
      </c>
      <c r="B181" s="4" t="str">
        <f>VLOOKUP(Tabela1[[#This Row],[PRODUTO]],FONTE!A:B,2,0)</f>
        <v>Preench. Automático</v>
      </c>
      <c r="C181" s="5"/>
      <c r="D181" s="6"/>
      <c r="E18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1" s="8" t="str">
        <f>IF('0- PAINEL'!$B$19="---- Clique para selecionar","Preench. Automático",'0- PAINEL'!$B$19)</f>
        <v>Preench. Automático</v>
      </c>
    </row>
    <row r="182" spans="1:6" x14ac:dyDescent="0.25">
      <c r="A182" s="3" t="s">
        <v>101</v>
      </c>
      <c r="B182" s="4" t="str">
        <f>VLOOKUP(Tabela1[[#This Row],[PRODUTO]],FONTE!A:B,2,0)</f>
        <v>Preench. Automático</v>
      </c>
      <c r="C182" s="5"/>
      <c r="D182" s="6"/>
      <c r="E18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2" s="8" t="str">
        <f>IF('0- PAINEL'!$B$19="---- Clique para selecionar","Preench. Automático",'0- PAINEL'!$B$19)</f>
        <v>Preench. Automático</v>
      </c>
    </row>
    <row r="183" spans="1:6" x14ac:dyDescent="0.25">
      <c r="A183" s="3" t="s">
        <v>101</v>
      </c>
      <c r="B183" s="4" t="str">
        <f>VLOOKUP(Tabela1[[#This Row],[PRODUTO]],FONTE!A:B,2,0)</f>
        <v>Preench. Automático</v>
      </c>
      <c r="C183" s="5"/>
      <c r="D183" s="6"/>
      <c r="E18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3" s="8" t="str">
        <f>IF('0- PAINEL'!$B$19="---- Clique para selecionar","Preench. Automático",'0- PAINEL'!$B$19)</f>
        <v>Preench. Automático</v>
      </c>
    </row>
    <row r="184" spans="1:6" x14ac:dyDescent="0.25">
      <c r="A184" s="3" t="s">
        <v>101</v>
      </c>
      <c r="B184" s="4" t="str">
        <f>VLOOKUP(Tabela1[[#This Row],[PRODUTO]],FONTE!A:B,2,0)</f>
        <v>Preench. Automático</v>
      </c>
      <c r="C184" s="5"/>
      <c r="D184" s="6"/>
      <c r="E18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4" s="8" t="str">
        <f>IF('0- PAINEL'!$B$19="---- Clique para selecionar","Preench. Automático",'0- PAINEL'!$B$19)</f>
        <v>Preench. Automático</v>
      </c>
    </row>
    <row r="185" spans="1:6" x14ac:dyDescent="0.25">
      <c r="A185" s="3" t="s">
        <v>101</v>
      </c>
      <c r="B185" s="4" t="str">
        <f>VLOOKUP(Tabela1[[#This Row],[PRODUTO]],FONTE!A:B,2,0)</f>
        <v>Preench. Automático</v>
      </c>
      <c r="C185" s="5"/>
      <c r="D185" s="6"/>
      <c r="E18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5" s="8" t="str">
        <f>IF('0- PAINEL'!$B$19="---- Clique para selecionar","Preench. Automático",'0- PAINEL'!$B$19)</f>
        <v>Preench. Automático</v>
      </c>
    </row>
    <row r="186" spans="1:6" x14ac:dyDescent="0.25">
      <c r="A186" s="3" t="s">
        <v>101</v>
      </c>
      <c r="B186" s="4" t="str">
        <f>VLOOKUP(Tabela1[[#This Row],[PRODUTO]],FONTE!A:B,2,0)</f>
        <v>Preench. Automático</v>
      </c>
      <c r="C186" s="5"/>
      <c r="D186" s="6"/>
      <c r="E18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6" s="8" t="str">
        <f>IF('0- PAINEL'!$B$19="---- Clique para selecionar","Preench. Automático",'0- PAINEL'!$B$19)</f>
        <v>Preench. Automático</v>
      </c>
    </row>
    <row r="187" spans="1:6" x14ac:dyDescent="0.25">
      <c r="A187" s="3" t="s">
        <v>101</v>
      </c>
      <c r="B187" s="4" t="str">
        <f>VLOOKUP(Tabela1[[#This Row],[PRODUTO]],FONTE!A:B,2,0)</f>
        <v>Preench. Automático</v>
      </c>
      <c r="C187" s="5"/>
      <c r="D187" s="6"/>
      <c r="E18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7" s="8" t="str">
        <f>IF('0- PAINEL'!$B$19="---- Clique para selecionar","Preench. Automático",'0- PAINEL'!$B$19)</f>
        <v>Preench. Automático</v>
      </c>
    </row>
    <row r="188" spans="1:6" x14ac:dyDescent="0.25">
      <c r="A188" s="3" t="s">
        <v>101</v>
      </c>
      <c r="B188" s="4" t="str">
        <f>VLOOKUP(Tabela1[[#This Row],[PRODUTO]],FONTE!A:B,2,0)</f>
        <v>Preench. Automático</v>
      </c>
      <c r="C188" s="5"/>
      <c r="D188" s="6"/>
      <c r="E18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8" s="8" t="str">
        <f>IF('0- PAINEL'!$B$19="---- Clique para selecionar","Preench. Automático",'0- PAINEL'!$B$19)</f>
        <v>Preench. Automático</v>
      </c>
    </row>
    <row r="189" spans="1:6" x14ac:dyDescent="0.25">
      <c r="A189" s="3" t="s">
        <v>101</v>
      </c>
      <c r="B189" s="4" t="str">
        <f>VLOOKUP(Tabela1[[#This Row],[PRODUTO]],FONTE!A:B,2,0)</f>
        <v>Preench. Automático</v>
      </c>
      <c r="C189" s="5"/>
      <c r="D189" s="6"/>
      <c r="E18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89" s="8" t="str">
        <f>IF('0- PAINEL'!$B$19="---- Clique para selecionar","Preench. Automático",'0- PAINEL'!$B$19)</f>
        <v>Preench. Automático</v>
      </c>
    </row>
    <row r="190" spans="1:6" x14ac:dyDescent="0.25">
      <c r="A190" s="3" t="s">
        <v>101</v>
      </c>
      <c r="B190" s="4" t="str">
        <f>VLOOKUP(Tabela1[[#This Row],[PRODUTO]],FONTE!A:B,2,0)</f>
        <v>Preench. Automático</v>
      </c>
      <c r="C190" s="5"/>
      <c r="D190" s="6"/>
      <c r="E19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0" s="8" t="str">
        <f>IF('0- PAINEL'!$B$19="---- Clique para selecionar","Preench. Automático",'0- PAINEL'!$B$19)</f>
        <v>Preench. Automático</v>
      </c>
    </row>
    <row r="191" spans="1:6" x14ac:dyDescent="0.25">
      <c r="A191" s="3" t="s">
        <v>101</v>
      </c>
      <c r="B191" s="4" t="str">
        <f>VLOOKUP(Tabela1[[#This Row],[PRODUTO]],FONTE!A:B,2,0)</f>
        <v>Preench. Automático</v>
      </c>
      <c r="C191" s="5"/>
      <c r="D191" s="6"/>
      <c r="E19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1" s="8" t="str">
        <f>IF('0- PAINEL'!$B$19="---- Clique para selecionar","Preench. Automático",'0- PAINEL'!$B$19)</f>
        <v>Preench. Automático</v>
      </c>
    </row>
    <row r="192" spans="1:6" x14ac:dyDescent="0.25">
      <c r="A192" s="3" t="s">
        <v>101</v>
      </c>
      <c r="B192" s="4" t="str">
        <f>VLOOKUP(Tabela1[[#This Row],[PRODUTO]],FONTE!A:B,2,0)</f>
        <v>Preench. Automático</v>
      </c>
      <c r="C192" s="5"/>
      <c r="D192" s="6"/>
      <c r="E19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2" s="8" t="str">
        <f>IF('0- PAINEL'!$B$19="---- Clique para selecionar","Preench. Automático",'0- PAINEL'!$B$19)</f>
        <v>Preench. Automático</v>
      </c>
    </row>
    <row r="193" spans="1:6" x14ac:dyDescent="0.25">
      <c r="A193" s="3" t="s">
        <v>101</v>
      </c>
      <c r="B193" s="4" t="str">
        <f>VLOOKUP(Tabela1[[#This Row],[PRODUTO]],FONTE!A:B,2,0)</f>
        <v>Preench. Automático</v>
      </c>
      <c r="C193" s="5"/>
      <c r="D193" s="6"/>
      <c r="E19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3" s="8" t="str">
        <f>IF('0- PAINEL'!$B$19="---- Clique para selecionar","Preench. Automático",'0- PAINEL'!$B$19)</f>
        <v>Preench. Automático</v>
      </c>
    </row>
    <row r="194" spans="1:6" x14ac:dyDescent="0.25">
      <c r="A194" s="3" t="s">
        <v>101</v>
      </c>
      <c r="B194" s="4" t="str">
        <f>VLOOKUP(Tabela1[[#This Row],[PRODUTO]],FONTE!A:B,2,0)</f>
        <v>Preench. Automático</v>
      </c>
      <c r="C194" s="5"/>
      <c r="D194" s="6"/>
      <c r="E19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4" s="8" t="str">
        <f>IF('0- PAINEL'!$B$19="---- Clique para selecionar","Preench. Automático",'0- PAINEL'!$B$19)</f>
        <v>Preench. Automático</v>
      </c>
    </row>
    <row r="195" spans="1:6" x14ac:dyDescent="0.25">
      <c r="A195" s="3" t="s">
        <v>101</v>
      </c>
      <c r="B195" s="4" t="str">
        <f>VLOOKUP(Tabela1[[#This Row],[PRODUTO]],FONTE!A:B,2,0)</f>
        <v>Preench. Automático</v>
      </c>
      <c r="C195" s="5"/>
      <c r="D195" s="6"/>
      <c r="E19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5" s="8" t="str">
        <f>IF('0- PAINEL'!$B$19="---- Clique para selecionar","Preench. Automático",'0- PAINEL'!$B$19)</f>
        <v>Preench. Automático</v>
      </c>
    </row>
    <row r="196" spans="1:6" x14ac:dyDescent="0.25">
      <c r="A196" s="3" t="s">
        <v>101</v>
      </c>
      <c r="B196" s="4" t="str">
        <f>VLOOKUP(Tabela1[[#This Row],[PRODUTO]],FONTE!A:B,2,0)</f>
        <v>Preench. Automático</v>
      </c>
      <c r="C196" s="5"/>
      <c r="D196" s="6"/>
      <c r="E19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6" s="8" t="str">
        <f>IF('0- PAINEL'!$B$19="---- Clique para selecionar","Preench. Automático",'0- PAINEL'!$B$19)</f>
        <v>Preench. Automático</v>
      </c>
    </row>
    <row r="197" spans="1:6" x14ac:dyDescent="0.25">
      <c r="A197" s="3" t="s">
        <v>101</v>
      </c>
      <c r="B197" s="4" t="str">
        <f>VLOOKUP(Tabela1[[#This Row],[PRODUTO]],FONTE!A:B,2,0)</f>
        <v>Preench. Automático</v>
      </c>
      <c r="C197" s="5"/>
      <c r="D197" s="6"/>
      <c r="E19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7" s="8" t="str">
        <f>IF('0- PAINEL'!$B$19="---- Clique para selecionar","Preench. Automático",'0- PAINEL'!$B$19)</f>
        <v>Preench. Automático</v>
      </c>
    </row>
    <row r="198" spans="1:6" x14ac:dyDescent="0.25">
      <c r="A198" s="3" t="s">
        <v>101</v>
      </c>
      <c r="B198" s="4" t="str">
        <f>VLOOKUP(Tabela1[[#This Row],[PRODUTO]],FONTE!A:B,2,0)</f>
        <v>Preench. Automático</v>
      </c>
      <c r="C198" s="5"/>
      <c r="D198" s="6"/>
      <c r="E19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8" s="8" t="str">
        <f>IF('0- PAINEL'!$B$19="---- Clique para selecionar","Preench. Automático",'0- PAINEL'!$B$19)</f>
        <v>Preench. Automático</v>
      </c>
    </row>
    <row r="199" spans="1:6" x14ac:dyDescent="0.25">
      <c r="A199" s="3" t="s">
        <v>101</v>
      </c>
      <c r="B199" s="4" t="str">
        <f>VLOOKUP(Tabela1[[#This Row],[PRODUTO]],FONTE!A:B,2,0)</f>
        <v>Preench. Automático</v>
      </c>
      <c r="C199" s="5"/>
      <c r="D199" s="6"/>
      <c r="E19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199" s="8" t="str">
        <f>IF('0- PAINEL'!$B$19="---- Clique para selecionar","Preench. Automático",'0- PAINEL'!$B$19)</f>
        <v>Preench. Automático</v>
      </c>
    </row>
    <row r="200" spans="1:6" x14ac:dyDescent="0.25">
      <c r="A200" s="3" t="s">
        <v>101</v>
      </c>
      <c r="B200" s="9" t="str">
        <f>VLOOKUP(Tabela1[[#This Row],[PRODUTO]],FONTE!A:B,2,0)</f>
        <v>Preench. Automático</v>
      </c>
      <c r="C200" s="10"/>
      <c r="D200" s="11"/>
      <c r="E200" s="12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0" s="13" t="str">
        <f>IF('0- PAINEL'!$B$19="---- Clique para selecionar","Preench. Automático",'0- PAINEL'!$B$19)</f>
        <v>Preench. Automático</v>
      </c>
    </row>
    <row r="201" spans="1:6" x14ac:dyDescent="0.25">
      <c r="A201" s="3" t="s">
        <v>101</v>
      </c>
      <c r="B201" s="4" t="str">
        <f>VLOOKUP(Tabela1[[#This Row],[PRODUTO]],FONTE!A:B,2,0)</f>
        <v>Preench. Automático</v>
      </c>
      <c r="C201" s="5"/>
      <c r="D201" s="6"/>
      <c r="E20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1" s="8" t="str">
        <f>IF('0- PAINEL'!$B$19="---- Clique para selecionar","Preench. Automático",'0- PAINEL'!$B$19)</f>
        <v>Preench. Automático</v>
      </c>
    </row>
    <row r="202" spans="1:6" x14ac:dyDescent="0.25">
      <c r="A202" s="3" t="s">
        <v>101</v>
      </c>
      <c r="B202" s="4" t="str">
        <f>VLOOKUP(Tabela1[[#This Row],[PRODUTO]],FONTE!A:B,2,0)</f>
        <v>Preench. Automático</v>
      </c>
      <c r="C202" s="5"/>
      <c r="D202" s="6"/>
      <c r="E20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2" s="8" t="str">
        <f>IF('0- PAINEL'!$B$19="---- Clique para selecionar","Preench. Automático",'0- PAINEL'!$B$19)</f>
        <v>Preench. Automático</v>
      </c>
    </row>
    <row r="203" spans="1:6" x14ac:dyDescent="0.25">
      <c r="A203" s="3" t="s">
        <v>101</v>
      </c>
      <c r="B203" s="4" t="str">
        <f>VLOOKUP(Tabela1[[#This Row],[PRODUTO]],FONTE!A:B,2,0)</f>
        <v>Preench. Automático</v>
      </c>
      <c r="C203" s="5"/>
      <c r="D203" s="6"/>
      <c r="E20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3" s="8" t="str">
        <f>IF('0- PAINEL'!$B$19="---- Clique para selecionar","Preench. Automático",'0- PAINEL'!$B$19)</f>
        <v>Preench. Automático</v>
      </c>
    </row>
    <row r="204" spans="1:6" x14ac:dyDescent="0.25">
      <c r="A204" s="3" t="s">
        <v>101</v>
      </c>
      <c r="B204" s="4" t="str">
        <f>VLOOKUP(Tabela1[[#This Row],[PRODUTO]],FONTE!A:B,2,0)</f>
        <v>Preench. Automático</v>
      </c>
      <c r="C204" s="5"/>
      <c r="D204" s="6"/>
      <c r="E20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4" s="8" t="str">
        <f>IF('0- PAINEL'!$B$19="---- Clique para selecionar","Preench. Automático",'0- PAINEL'!$B$19)</f>
        <v>Preench. Automático</v>
      </c>
    </row>
    <row r="205" spans="1:6" x14ac:dyDescent="0.25">
      <c r="A205" s="3" t="s">
        <v>101</v>
      </c>
      <c r="B205" s="4" t="str">
        <f>VLOOKUP(Tabela1[[#This Row],[PRODUTO]],FONTE!A:B,2,0)</f>
        <v>Preench. Automático</v>
      </c>
      <c r="C205" s="5"/>
      <c r="D205" s="6"/>
      <c r="E20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5" s="8" t="str">
        <f>IF('0- PAINEL'!$B$19="---- Clique para selecionar","Preench. Automático",'0- PAINEL'!$B$19)</f>
        <v>Preench. Automático</v>
      </c>
    </row>
    <row r="206" spans="1:6" x14ac:dyDescent="0.25">
      <c r="A206" s="3" t="s">
        <v>101</v>
      </c>
      <c r="B206" s="4" t="str">
        <f>VLOOKUP(Tabela1[[#This Row],[PRODUTO]],FONTE!A:B,2,0)</f>
        <v>Preench. Automático</v>
      </c>
      <c r="C206" s="5"/>
      <c r="D206" s="6"/>
      <c r="E20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6" s="8" t="str">
        <f>IF('0- PAINEL'!$B$19="---- Clique para selecionar","Preench. Automático",'0- PAINEL'!$B$19)</f>
        <v>Preench. Automático</v>
      </c>
    </row>
    <row r="207" spans="1:6" x14ac:dyDescent="0.25">
      <c r="A207" s="3" t="s">
        <v>101</v>
      </c>
      <c r="B207" s="4" t="str">
        <f>VLOOKUP(Tabela1[[#This Row],[PRODUTO]],FONTE!A:B,2,0)</f>
        <v>Preench. Automático</v>
      </c>
      <c r="C207" s="5"/>
      <c r="D207" s="6"/>
      <c r="E20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7" s="8" t="str">
        <f>IF('0- PAINEL'!$B$19="---- Clique para selecionar","Preench. Automático",'0- PAINEL'!$B$19)</f>
        <v>Preench. Automático</v>
      </c>
    </row>
    <row r="208" spans="1:6" x14ac:dyDescent="0.25">
      <c r="A208" s="3" t="s">
        <v>101</v>
      </c>
      <c r="B208" s="4" t="str">
        <f>VLOOKUP(Tabela1[[#This Row],[PRODUTO]],FONTE!A:B,2,0)</f>
        <v>Preench. Automático</v>
      </c>
      <c r="C208" s="5"/>
      <c r="D208" s="6"/>
      <c r="E20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8" s="8" t="str">
        <f>IF('0- PAINEL'!$B$19="---- Clique para selecionar","Preench. Automático",'0- PAINEL'!$B$19)</f>
        <v>Preench. Automático</v>
      </c>
    </row>
    <row r="209" spans="1:6" x14ac:dyDescent="0.25">
      <c r="A209" s="3" t="s">
        <v>101</v>
      </c>
      <c r="B209" s="4" t="str">
        <f>VLOOKUP(Tabela1[[#This Row],[PRODUTO]],FONTE!A:B,2,0)</f>
        <v>Preench. Automático</v>
      </c>
      <c r="C209" s="5"/>
      <c r="D209" s="6"/>
      <c r="E20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09" s="8" t="str">
        <f>IF('0- PAINEL'!$B$19="---- Clique para selecionar","Preench. Automático",'0- PAINEL'!$B$19)</f>
        <v>Preench. Automático</v>
      </c>
    </row>
    <row r="210" spans="1:6" x14ac:dyDescent="0.25">
      <c r="A210" s="3" t="s">
        <v>101</v>
      </c>
      <c r="B210" s="4" t="str">
        <f>VLOOKUP(Tabela1[[#This Row],[PRODUTO]],FONTE!A:B,2,0)</f>
        <v>Preench. Automático</v>
      </c>
      <c r="C210" s="5"/>
      <c r="D210" s="6"/>
      <c r="E21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0" s="8" t="str">
        <f>IF('0- PAINEL'!$B$19="---- Clique para selecionar","Preench. Automático",'0- PAINEL'!$B$19)</f>
        <v>Preench. Automático</v>
      </c>
    </row>
    <row r="211" spans="1:6" x14ac:dyDescent="0.25">
      <c r="A211" s="3" t="s">
        <v>101</v>
      </c>
      <c r="B211" s="4" t="str">
        <f>VLOOKUP(Tabela1[[#This Row],[PRODUTO]],FONTE!A:B,2,0)</f>
        <v>Preench. Automático</v>
      </c>
      <c r="C211" s="5"/>
      <c r="D211" s="6"/>
      <c r="E21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1" s="8" t="str">
        <f>IF('0- PAINEL'!$B$19="---- Clique para selecionar","Preench. Automático",'0- PAINEL'!$B$19)</f>
        <v>Preench. Automático</v>
      </c>
    </row>
    <row r="212" spans="1:6" x14ac:dyDescent="0.25">
      <c r="A212" s="3" t="s">
        <v>101</v>
      </c>
      <c r="B212" s="4" t="str">
        <f>VLOOKUP(Tabela1[[#This Row],[PRODUTO]],FONTE!A:B,2,0)</f>
        <v>Preench. Automático</v>
      </c>
      <c r="C212" s="5"/>
      <c r="D212" s="6"/>
      <c r="E21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2" s="8" t="str">
        <f>IF('0- PAINEL'!$B$19="---- Clique para selecionar","Preench. Automático",'0- PAINEL'!$B$19)</f>
        <v>Preench. Automático</v>
      </c>
    </row>
    <row r="213" spans="1:6" x14ac:dyDescent="0.25">
      <c r="A213" s="3" t="s">
        <v>101</v>
      </c>
      <c r="B213" s="4" t="str">
        <f>VLOOKUP(Tabela1[[#This Row],[PRODUTO]],FONTE!A:B,2,0)</f>
        <v>Preench. Automático</v>
      </c>
      <c r="C213" s="5"/>
      <c r="D213" s="6"/>
      <c r="E21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3" s="8" t="str">
        <f>IF('0- PAINEL'!$B$19="---- Clique para selecionar","Preench. Automático",'0- PAINEL'!$B$19)</f>
        <v>Preench. Automático</v>
      </c>
    </row>
    <row r="214" spans="1:6" x14ac:dyDescent="0.25">
      <c r="A214" s="3" t="s">
        <v>101</v>
      </c>
      <c r="B214" s="4" t="str">
        <f>VLOOKUP(Tabela1[[#This Row],[PRODUTO]],FONTE!A:B,2,0)</f>
        <v>Preench. Automático</v>
      </c>
      <c r="C214" s="5"/>
      <c r="D214" s="6"/>
      <c r="E21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4" s="8" t="str">
        <f>IF('0- PAINEL'!$B$19="---- Clique para selecionar","Preench. Automático",'0- PAINEL'!$B$19)</f>
        <v>Preench. Automático</v>
      </c>
    </row>
    <row r="215" spans="1:6" x14ac:dyDescent="0.25">
      <c r="A215" s="3" t="s">
        <v>101</v>
      </c>
      <c r="B215" s="4" t="str">
        <f>VLOOKUP(Tabela1[[#This Row],[PRODUTO]],FONTE!A:B,2,0)</f>
        <v>Preench. Automático</v>
      </c>
      <c r="C215" s="5"/>
      <c r="D215" s="6"/>
      <c r="E21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5" s="8" t="str">
        <f>IF('0- PAINEL'!$B$19="---- Clique para selecionar","Preench. Automático",'0- PAINEL'!$B$19)</f>
        <v>Preench. Automático</v>
      </c>
    </row>
    <row r="216" spans="1:6" x14ac:dyDescent="0.25">
      <c r="A216" s="3" t="s">
        <v>101</v>
      </c>
      <c r="B216" s="4" t="str">
        <f>VLOOKUP(Tabela1[[#This Row],[PRODUTO]],FONTE!A:B,2,0)</f>
        <v>Preench. Automático</v>
      </c>
      <c r="C216" s="5"/>
      <c r="D216" s="6"/>
      <c r="E21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6" s="8" t="str">
        <f>IF('0- PAINEL'!$B$19="---- Clique para selecionar","Preench. Automático",'0- PAINEL'!$B$19)</f>
        <v>Preench. Automático</v>
      </c>
    </row>
    <row r="217" spans="1:6" x14ac:dyDescent="0.25">
      <c r="A217" s="3" t="s">
        <v>101</v>
      </c>
      <c r="B217" s="4" t="str">
        <f>VLOOKUP(Tabela1[[#This Row],[PRODUTO]],FONTE!A:B,2,0)</f>
        <v>Preench. Automático</v>
      </c>
      <c r="C217" s="5"/>
      <c r="D217" s="6"/>
      <c r="E21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7" s="8" t="str">
        <f>IF('0- PAINEL'!$B$19="---- Clique para selecionar","Preench. Automático",'0- PAINEL'!$B$19)</f>
        <v>Preench. Automático</v>
      </c>
    </row>
    <row r="218" spans="1:6" x14ac:dyDescent="0.25">
      <c r="A218" s="3" t="s">
        <v>101</v>
      </c>
      <c r="B218" s="4" t="str">
        <f>VLOOKUP(Tabela1[[#This Row],[PRODUTO]],FONTE!A:B,2,0)</f>
        <v>Preench. Automático</v>
      </c>
      <c r="C218" s="5"/>
      <c r="D218" s="6"/>
      <c r="E21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8" s="8" t="str">
        <f>IF('0- PAINEL'!$B$19="---- Clique para selecionar","Preench. Automático",'0- PAINEL'!$B$19)</f>
        <v>Preench. Automático</v>
      </c>
    </row>
    <row r="219" spans="1:6" x14ac:dyDescent="0.25">
      <c r="A219" s="3" t="s">
        <v>101</v>
      </c>
      <c r="B219" s="4" t="str">
        <f>VLOOKUP(Tabela1[[#This Row],[PRODUTO]],FONTE!A:B,2,0)</f>
        <v>Preench. Automático</v>
      </c>
      <c r="C219" s="5"/>
      <c r="D219" s="6"/>
      <c r="E21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19" s="8" t="str">
        <f>IF('0- PAINEL'!$B$19="---- Clique para selecionar","Preench. Automático",'0- PAINEL'!$B$19)</f>
        <v>Preench. Automático</v>
      </c>
    </row>
    <row r="220" spans="1:6" x14ac:dyDescent="0.25">
      <c r="A220" s="3" t="s">
        <v>101</v>
      </c>
      <c r="B220" s="4" t="str">
        <f>VLOOKUP(Tabela1[[#This Row],[PRODUTO]],FONTE!A:B,2,0)</f>
        <v>Preench. Automático</v>
      </c>
      <c r="C220" s="5"/>
      <c r="D220" s="6"/>
      <c r="E22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0" s="8" t="str">
        <f>IF('0- PAINEL'!$B$19="---- Clique para selecionar","Preench. Automático",'0- PAINEL'!$B$19)</f>
        <v>Preench. Automático</v>
      </c>
    </row>
    <row r="221" spans="1:6" x14ac:dyDescent="0.25">
      <c r="A221" s="3" t="s">
        <v>101</v>
      </c>
      <c r="B221" s="4" t="str">
        <f>VLOOKUP(Tabela1[[#This Row],[PRODUTO]],FONTE!A:B,2,0)</f>
        <v>Preench. Automático</v>
      </c>
      <c r="C221" s="5"/>
      <c r="D221" s="6"/>
      <c r="E22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1" s="8" t="str">
        <f>IF('0- PAINEL'!$B$19="---- Clique para selecionar","Preench. Automático",'0- PAINEL'!$B$19)</f>
        <v>Preench. Automático</v>
      </c>
    </row>
    <row r="222" spans="1:6" x14ac:dyDescent="0.25">
      <c r="A222" s="3" t="s">
        <v>101</v>
      </c>
      <c r="B222" s="4" t="str">
        <f>VLOOKUP(Tabela1[[#This Row],[PRODUTO]],FONTE!A:B,2,0)</f>
        <v>Preench. Automático</v>
      </c>
      <c r="C222" s="5"/>
      <c r="D222" s="6"/>
      <c r="E22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2" s="8" t="str">
        <f>IF('0- PAINEL'!$B$19="---- Clique para selecionar","Preench. Automático",'0- PAINEL'!$B$19)</f>
        <v>Preench. Automático</v>
      </c>
    </row>
    <row r="223" spans="1:6" x14ac:dyDescent="0.25">
      <c r="A223" s="3" t="s">
        <v>101</v>
      </c>
      <c r="B223" s="4" t="str">
        <f>VLOOKUP(Tabela1[[#This Row],[PRODUTO]],FONTE!A:B,2,0)</f>
        <v>Preench. Automático</v>
      </c>
      <c r="C223" s="5"/>
      <c r="D223" s="6"/>
      <c r="E22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3" s="8" t="str">
        <f>IF('0- PAINEL'!$B$19="---- Clique para selecionar","Preench. Automático",'0- PAINEL'!$B$19)</f>
        <v>Preench. Automático</v>
      </c>
    </row>
    <row r="224" spans="1:6" x14ac:dyDescent="0.25">
      <c r="A224" s="3" t="s">
        <v>101</v>
      </c>
      <c r="B224" s="4" t="str">
        <f>VLOOKUP(Tabela1[[#This Row],[PRODUTO]],FONTE!A:B,2,0)</f>
        <v>Preench. Automático</v>
      </c>
      <c r="C224" s="5"/>
      <c r="D224" s="6"/>
      <c r="E22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4" s="8" t="str">
        <f>IF('0- PAINEL'!$B$19="---- Clique para selecionar","Preench. Automático",'0- PAINEL'!$B$19)</f>
        <v>Preench. Automático</v>
      </c>
    </row>
    <row r="225" spans="1:6" x14ac:dyDescent="0.25">
      <c r="A225" s="3" t="s">
        <v>101</v>
      </c>
      <c r="B225" s="4" t="str">
        <f>VLOOKUP(Tabela1[[#This Row],[PRODUTO]],FONTE!A:B,2,0)</f>
        <v>Preench. Automático</v>
      </c>
      <c r="C225" s="5"/>
      <c r="D225" s="6"/>
      <c r="E22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5" s="8" t="str">
        <f>IF('0- PAINEL'!$B$19="---- Clique para selecionar","Preench. Automático",'0- PAINEL'!$B$19)</f>
        <v>Preench. Automático</v>
      </c>
    </row>
    <row r="226" spans="1:6" x14ac:dyDescent="0.25">
      <c r="A226" s="3" t="s">
        <v>101</v>
      </c>
      <c r="B226" s="4" t="str">
        <f>VLOOKUP(Tabela1[[#This Row],[PRODUTO]],FONTE!A:B,2,0)</f>
        <v>Preench. Automático</v>
      </c>
      <c r="C226" s="5"/>
      <c r="D226" s="6"/>
      <c r="E22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6" s="8" t="str">
        <f>IF('0- PAINEL'!$B$19="---- Clique para selecionar","Preench. Automático",'0- PAINEL'!$B$19)</f>
        <v>Preench. Automático</v>
      </c>
    </row>
    <row r="227" spans="1:6" x14ac:dyDescent="0.25">
      <c r="A227" s="3" t="s">
        <v>101</v>
      </c>
      <c r="B227" s="4" t="str">
        <f>VLOOKUP(Tabela1[[#This Row],[PRODUTO]],FONTE!A:B,2,0)</f>
        <v>Preench. Automático</v>
      </c>
      <c r="C227" s="5"/>
      <c r="D227" s="6"/>
      <c r="E22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7" s="8" t="str">
        <f>IF('0- PAINEL'!$B$19="---- Clique para selecionar","Preench. Automático",'0- PAINEL'!$B$19)</f>
        <v>Preench. Automático</v>
      </c>
    </row>
    <row r="228" spans="1:6" x14ac:dyDescent="0.25">
      <c r="A228" s="3" t="s">
        <v>101</v>
      </c>
      <c r="B228" s="4" t="str">
        <f>VLOOKUP(Tabela1[[#This Row],[PRODUTO]],FONTE!A:B,2,0)</f>
        <v>Preench. Automático</v>
      </c>
      <c r="C228" s="5"/>
      <c r="D228" s="6"/>
      <c r="E22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8" s="8" t="str">
        <f>IF('0- PAINEL'!$B$19="---- Clique para selecionar","Preench. Automático",'0- PAINEL'!$B$19)</f>
        <v>Preench. Automático</v>
      </c>
    </row>
    <row r="229" spans="1:6" x14ac:dyDescent="0.25">
      <c r="A229" s="3" t="s">
        <v>101</v>
      </c>
      <c r="B229" s="4" t="str">
        <f>VLOOKUP(Tabela1[[#This Row],[PRODUTO]],FONTE!A:B,2,0)</f>
        <v>Preench. Automático</v>
      </c>
      <c r="C229" s="5"/>
      <c r="D229" s="6"/>
      <c r="E22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29" s="8" t="str">
        <f>IF('0- PAINEL'!$B$19="---- Clique para selecionar","Preench. Automático",'0- PAINEL'!$B$19)</f>
        <v>Preench. Automático</v>
      </c>
    </row>
    <row r="230" spans="1:6" x14ac:dyDescent="0.25">
      <c r="A230" s="3" t="s">
        <v>101</v>
      </c>
      <c r="B230" s="4" t="str">
        <f>VLOOKUP(Tabela1[[#This Row],[PRODUTO]],FONTE!A:B,2,0)</f>
        <v>Preench. Automático</v>
      </c>
      <c r="C230" s="5"/>
      <c r="D230" s="6"/>
      <c r="E23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0" s="8" t="str">
        <f>IF('0- PAINEL'!$B$19="---- Clique para selecionar","Preench. Automático",'0- PAINEL'!$B$19)</f>
        <v>Preench. Automático</v>
      </c>
    </row>
    <row r="231" spans="1:6" x14ac:dyDescent="0.25">
      <c r="A231" s="3" t="s">
        <v>101</v>
      </c>
      <c r="B231" s="4" t="str">
        <f>VLOOKUP(Tabela1[[#This Row],[PRODUTO]],FONTE!A:B,2,0)</f>
        <v>Preench. Automático</v>
      </c>
      <c r="C231" s="5"/>
      <c r="D231" s="6"/>
      <c r="E23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1" s="8" t="str">
        <f>IF('0- PAINEL'!$B$19="---- Clique para selecionar","Preench. Automático",'0- PAINEL'!$B$19)</f>
        <v>Preench. Automático</v>
      </c>
    </row>
    <row r="232" spans="1:6" x14ac:dyDescent="0.25">
      <c r="A232" s="3" t="s">
        <v>101</v>
      </c>
      <c r="B232" s="4" t="str">
        <f>VLOOKUP(Tabela1[[#This Row],[PRODUTO]],FONTE!A:B,2,0)</f>
        <v>Preench. Automático</v>
      </c>
      <c r="C232" s="5"/>
      <c r="D232" s="6"/>
      <c r="E23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2" s="8" t="str">
        <f>IF('0- PAINEL'!$B$19="---- Clique para selecionar","Preench. Automático",'0- PAINEL'!$B$19)</f>
        <v>Preench. Automático</v>
      </c>
    </row>
    <row r="233" spans="1:6" x14ac:dyDescent="0.25">
      <c r="A233" s="3" t="s">
        <v>101</v>
      </c>
      <c r="B233" s="4" t="str">
        <f>VLOOKUP(Tabela1[[#This Row],[PRODUTO]],FONTE!A:B,2,0)</f>
        <v>Preench. Automático</v>
      </c>
      <c r="C233" s="5"/>
      <c r="D233" s="6"/>
      <c r="E23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3" s="8" t="str">
        <f>IF('0- PAINEL'!$B$19="---- Clique para selecionar","Preench. Automático",'0- PAINEL'!$B$19)</f>
        <v>Preench. Automático</v>
      </c>
    </row>
    <row r="234" spans="1:6" x14ac:dyDescent="0.25">
      <c r="A234" s="3" t="s">
        <v>101</v>
      </c>
      <c r="B234" s="4" t="str">
        <f>VLOOKUP(Tabela1[[#This Row],[PRODUTO]],FONTE!A:B,2,0)</f>
        <v>Preench. Automático</v>
      </c>
      <c r="C234" s="5"/>
      <c r="D234" s="6"/>
      <c r="E23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4" s="8" t="str">
        <f>IF('0- PAINEL'!$B$19="---- Clique para selecionar","Preench. Automático",'0- PAINEL'!$B$19)</f>
        <v>Preench. Automático</v>
      </c>
    </row>
    <row r="235" spans="1:6" x14ac:dyDescent="0.25">
      <c r="A235" s="3" t="s">
        <v>101</v>
      </c>
      <c r="B235" s="4" t="str">
        <f>VLOOKUP(Tabela1[[#This Row],[PRODUTO]],FONTE!A:B,2,0)</f>
        <v>Preench. Automático</v>
      </c>
      <c r="C235" s="5"/>
      <c r="D235" s="6"/>
      <c r="E23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5" s="8" t="str">
        <f>IF('0- PAINEL'!$B$19="---- Clique para selecionar","Preench. Automático",'0- PAINEL'!$B$19)</f>
        <v>Preench. Automático</v>
      </c>
    </row>
    <row r="236" spans="1:6" x14ac:dyDescent="0.25">
      <c r="A236" s="3" t="s">
        <v>101</v>
      </c>
      <c r="B236" s="4" t="str">
        <f>VLOOKUP(Tabela1[[#This Row],[PRODUTO]],FONTE!A:B,2,0)</f>
        <v>Preench. Automático</v>
      </c>
      <c r="C236" s="5"/>
      <c r="D236" s="6"/>
      <c r="E23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6" s="8" t="str">
        <f>IF('0- PAINEL'!$B$19="---- Clique para selecionar","Preench. Automático",'0- PAINEL'!$B$19)</f>
        <v>Preench. Automático</v>
      </c>
    </row>
    <row r="237" spans="1:6" x14ac:dyDescent="0.25">
      <c r="A237" s="3" t="s">
        <v>101</v>
      </c>
      <c r="B237" s="4" t="str">
        <f>VLOOKUP(Tabela1[[#This Row],[PRODUTO]],FONTE!A:B,2,0)</f>
        <v>Preench. Automático</v>
      </c>
      <c r="C237" s="5"/>
      <c r="D237" s="6"/>
      <c r="E23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7" s="8" t="str">
        <f>IF('0- PAINEL'!$B$19="---- Clique para selecionar","Preench. Automático",'0- PAINEL'!$B$19)</f>
        <v>Preench. Automático</v>
      </c>
    </row>
    <row r="238" spans="1:6" x14ac:dyDescent="0.25">
      <c r="A238" s="3" t="s">
        <v>101</v>
      </c>
      <c r="B238" s="4" t="str">
        <f>VLOOKUP(Tabela1[[#This Row],[PRODUTO]],FONTE!A:B,2,0)</f>
        <v>Preench. Automático</v>
      </c>
      <c r="C238" s="5"/>
      <c r="D238" s="6"/>
      <c r="E23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8" s="8" t="str">
        <f>IF('0- PAINEL'!$B$19="---- Clique para selecionar","Preench. Automático",'0- PAINEL'!$B$19)</f>
        <v>Preench. Automático</v>
      </c>
    </row>
    <row r="239" spans="1:6" x14ac:dyDescent="0.25">
      <c r="A239" s="3" t="s">
        <v>101</v>
      </c>
      <c r="B239" s="4" t="str">
        <f>VLOOKUP(Tabela1[[#This Row],[PRODUTO]],FONTE!A:B,2,0)</f>
        <v>Preench. Automático</v>
      </c>
      <c r="C239" s="5"/>
      <c r="D239" s="6"/>
      <c r="E23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39" s="8" t="str">
        <f>IF('0- PAINEL'!$B$19="---- Clique para selecionar","Preench. Automático",'0- PAINEL'!$B$19)</f>
        <v>Preench. Automático</v>
      </c>
    </row>
    <row r="240" spans="1:6" x14ac:dyDescent="0.25">
      <c r="A240" s="3" t="s">
        <v>101</v>
      </c>
      <c r="B240" s="4" t="str">
        <f>VLOOKUP(Tabela1[[#This Row],[PRODUTO]],FONTE!A:B,2,0)</f>
        <v>Preench. Automático</v>
      </c>
      <c r="C240" s="5"/>
      <c r="D240" s="6"/>
      <c r="E24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0" s="8" t="str">
        <f>IF('0- PAINEL'!$B$19="---- Clique para selecionar","Preench. Automático",'0- PAINEL'!$B$19)</f>
        <v>Preench. Automático</v>
      </c>
    </row>
    <row r="241" spans="1:6" x14ac:dyDescent="0.25">
      <c r="A241" s="3" t="s">
        <v>101</v>
      </c>
      <c r="B241" s="4" t="str">
        <f>VLOOKUP(Tabela1[[#This Row],[PRODUTO]],FONTE!A:B,2,0)</f>
        <v>Preench. Automático</v>
      </c>
      <c r="C241" s="5"/>
      <c r="D241" s="6"/>
      <c r="E24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1" s="8" t="str">
        <f>IF('0- PAINEL'!$B$19="---- Clique para selecionar","Preench. Automático",'0- PAINEL'!$B$19)</f>
        <v>Preench. Automático</v>
      </c>
    </row>
    <row r="242" spans="1:6" x14ac:dyDescent="0.25">
      <c r="A242" s="3" t="s">
        <v>101</v>
      </c>
      <c r="B242" s="4" t="str">
        <f>VLOOKUP(Tabela1[[#This Row],[PRODUTO]],FONTE!A:B,2,0)</f>
        <v>Preench. Automático</v>
      </c>
      <c r="C242" s="5"/>
      <c r="D242" s="6"/>
      <c r="E24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2" s="8" t="str">
        <f>IF('0- PAINEL'!$B$19="---- Clique para selecionar","Preench. Automático",'0- PAINEL'!$B$19)</f>
        <v>Preench. Automático</v>
      </c>
    </row>
    <row r="243" spans="1:6" x14ac:dyDescent="0.25">
      <c r="A243" s="3" t="s">
        <v>101</v>
      </c>
      <c r="B243" s="4" t="str">
        <f>VLOOKUP(Tabela1[[#This Row],[PRODUTO]],FONTE!A:B,2,0)</f>
        <v>Preench. Automático</v>
      </c>
      <c r="C243" s="5"/>
      <c r="D243" s="6"/>
      <c r="E24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3" s="8" t="str">
        <f>IF('0- PAINEL'!$B$19="---- Clique para selecionar","Preench. Automático",'0- PAINEL'!$B$19)</f>
        <v>Preench. Automático</v>
      </c>
    </row>
    <row r="244" spans="1:6" x14ac:dyDescent="0.25">
      <c r="A244" s="3" t="s">
        <v>101</v>
      </c>
      <c r="B244" s="4" t="str">
        <f>VLOOKUP(Tabela1[[#This Row],[PRODUTO]],FONTE!A:B,2,0)</f>
        <v>Preench. Automático</v>
      </c>
      <c r="C244" s="5"/>
      <c r="D244" s="6"/>
      <c r="E24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4" s="8" t="str">
        <f>IF('0- PAINEL'!$B$19="---- Clique para selecionar","Preench. Automático",'0- PAINEL'!$B$19)</f>
        <v>Preench. Automático</v>
      </c>
    </row>
    <row r="245" spans="1:6" x14ac:dyDescent="0.25">
      <c r="A245" s="3" t="s">
        <v>101</v>
      </c>
      <c r="B245" s="4" t="str">
        <f>VLOOKUP(Tabela1[[#This Row],[PRODUTO]],FONTE!A:B,2,0)</f>
        <v>Preench. Automático</v>
      </c>
      <c r="C245" s="5"/>
      <c r="D245" s="6"/>
      <c r="E24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5" s="8" t="str">
        <f>IF('0- PAINEL'!$B$19="---- Clique para selecionar","Preench. Automático",'0- PAINEL'!$B$19)</f>
        <v>Preench. Automático</v>
      </c>
    </row>
    <row r="246" spans="1:6" x14ac:dyDescent="0.25">
      <c r="A246" s="3" t="s">
        <v>101</v>
      </c>
      <c r="B246" s="4" t="str">
        <f>VLOOKUP(Tabela1[[#This Row],[PRODUTO]],FONTE!A:B,2,0)</f>
        <v>Preench. Automático</v>
      </c>
      <c r="C246" s="5"/>
      <c r="D246" s="6"/>
      <c r="E24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6" s="8" t="str">
        <f>IF('0- PAINEL'!$B$19="---- Clique para selecionar","Preench. Automático",'0- PAINEL'!$B$19)</f>
        <v>Preench. Automático</v>
      </c>
    </row>
    <row r="247" spans="1:6" x14ac:dyDescent="0.25">
      <c r="A247" s="3" t="s">
        <v>101</v>
      </c>
      <c r="B247" s="4" t="str">
        <f>VLOOKUP(Tabela1[[#This Row],[PRODUTO]],FONTE!A:B,2,0)</f>
        <v>Preench. Automático</v>
      </c>
      <c r="C247" s="5"/>
      <c r="D247" s="6"/>
      <c r="E24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7" s="8" t="str">
        <f>IF('0- PAINEL'!$B$19="---- Clique para selecionar","Preench. Automático",'0- PAINEL'!$B$19)</f>
        <v>Preench. Automático</v>
      </c>
    </row>
    <row r="248" spans="1:6" x14ac:dyDescent="0.25">
      <c r="A248" s="3" t="s">
        <v>101</v>
      </c>
      <c r="B248" s="4" t="str">
        <f>VLOOKUP(Tabela1[[#This Row],[PRODUTO]],FONTE!A:B,2,0)</f>
        <v>Preench. Automático</v>
      </c>
      <c r="C248" s="5"/>
      <c r="D248" s="6"/>
      <c r="E24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8" s="8" t="str">
        <f>IF('0- PAINEL'!$B$19="---- Clique para selecionar","Preench. Automático",'0- PAINEL'!$B$19)</f>
        <v>Preench. Automático</v>
      </c>
    </row>
    <row r="249" spans="1:6" x14ac:dyDescent="0.25">
      <c r="A249" s="3" t="s">
        <v>101</v>
      </c>
      <c r="B249" s="4" t="str">
        <f>VLOOKUP(Tabela1[[#This Row],[PRODUTO]],FONTE!A:B,2,0)</f>
        <v>Preench. Automático</v>
      </c>
      <c r="C249" s="5"/>
      <c r="D249" s="6"/>
      <c r="E24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49" s="8" t="str">
        <f>IF('0- PAINEL'!$B$19="---- Clique para selecionar","Preench. Automático",'0- PAINEL'!$B$19)</f>
        <v>Preench. Automático</v>
      </c>
    </row>
    <row r="250" spans="1:6" x14ac:dyDescent="0.25">
      <c r="A250" s="3" t="s">
        <v>101</v>
      </c>
      <c r="B250" s="4" t="str">
        <f>VLOOKUP(Tabela1[[#This Row],[PRODUTO]],FONTE!A:B,2,0)</f>
        <v>Preench. Automático</v>
      </c>
      <c r="C250" s="5"/>
      <c r="D250" s="6"/>
      <c r="E25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0" s="8" t="str">
        <f>IF('0- PAINEL'!$B$19="---- Clique para selecionar","Preench. Automático",'0- PAINEL'!$B$19)</f>
        <v>Preench. Automático</v>
      </c>
    </row>
    <row r="251" spans="1:6" x14ac:dyDescent="0.25">
      <c r="A251" s="3" t="s">
        <v>101</v>
      </c>
      <c r="B251" s="4" t="str">
        <f>VLOOKUP(Tabela1[[#This Row],[PRODUTO]],FONTE!A:B,2,0)</f>
        <v>Preench. Automático</v>
      </c>
      <c r="C251" s="5"/>
      <c r="D251" s="6"/>
      <c r="E25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1" s="8" t="str">
        <f>IF('0- PAINEL'!$B$19="---- Clique para selecionar","Preench. Automático",'0- PAINEL'!$B$19)</f>
        <v>Preench. Automático</v>
      </c>
    </row>
    <row r="252" spans="1:6" x14ac:dyDescent="0.25">
      <c r="A252" s="3" t="s">
        <v>101</v>
      </c>
      <c r="B252" s="4" t="str">
        <f>VLOOKUP(Tabela1[[#This Row],[PRODUTO]],FONTE!A:B,2,0)</f>
        <v>Preench. Automático</v>
      </c>
      <c r="C252" s="5"/>
      <c r="D252" s="6"/>
      <c r="E25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2" s="8" t="str">
        <f>IF('0- PAINEL'!$B$19="---- Clique para selecionar","Preench. Automático",'0- PAINEL'!$B$19)</f>
        <v>Preench. Automático</v>
      </c>
    </row>
    <row r="253" spans="1:6" x14ac:dyDescent="0.25">
      <c r="A253" s="3" t="s">
        <v>101</v>
      </c>
      <c r="B253" s="4" t="str">
        <f>VLOOKUP(Tabela1[[#This Row],[PRODUTO]],FONTE!A:B,2,0)</f>
        <v>Preench. Automático</v>
      </c>
      <c r="C253" s="5"/>
      <c r="D253" s="6"/>
      <c r="E25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3" s="8" t="str">
        <f>IF('0- PAINEL'!$B$19="---- Clique para selecionar","Preench. Automático",'0- PAINEL'!$B$19)</f>
        <v>Preench. Automático</v>
      </c>
    </row>
    <row r="254" spans="1:6" x14ac:dyDescent="0.25">
      <c r="A254" s="3" t="s">
        <v>101</v>
      </c>
      <c r="B254" s="4" t="str">
        <f>VLOOKUP(Tabela1[[#This Row],[PRODUTO]],FONTE!A:B,2,0)</f>
        <v>Preench. Automático</v>
      </c>
      <c r="C254" s="5"/>
      <c r="D254" s="6"/>
      <c r="E25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4" s="8" t="str">
        <f>IF('0- PAINEL'!$B$19="---- Clique para selecionar","Preench. Automático",'0- PAINEL'!$B$19)</f>
        <v>Preench. Automático</v>
      </c>
    </row>
    <row r="255" spans="1:6" x14ac:dyDescent="0.25">
      <c r="A255" s="3" t="s">
        <v>101</v>
      </c>
      <c r="B255" s="4" t="str">
        <f>VLOOKUP(Tabela1[[#This Row],[PRODUTO]],FONTE!A:B,2,0)</f>
        <v>Preench. Automático</v>
      </c>
      <c r="C255" s="5"/>
      <c r="D255" s="6"/>
      <c r="E25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5" s="8" t="str">
        <f>IF('0- PAINEL'!$B$19="---- Clique para selecionar","Preench. Automático",'0- PAINEL'!$B$19)</f>
        <v>Preench. Automático</v>
      </c>
    </row>
    <row r="256" spans="1:6" x14ac:dyDescent="0.25">
      <c r="A256" s="3" t="s">
        <v>101</v>
      </c>
      <c r="B256" s="4" t="str">
        <f>VLOOKUP(Tabela1[[#This Row],[PRODUTO]],FONTE!A:B,2,0)</f>
        <v>Preench. Automático</v>
      </c>
      <c r="C256" s="5"/>
      <c r="D256" s="6"/>
      <c r="E25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6" s="8" t="str">
        <f>IF('0- PAINEL'!$B$19="---- Clique para selecionar","Preench. Automático",'0- PAINEL'!$B$19)</f>
        <v>Preench. Automático</v>
      </c>
    </row>
    <row r="257" spans="1:6" x14ac:dyDescent="0.25">
      <c r="A257" s="3" t="s">
        <v>101</v>
      </c>
      <c r="B257" s="4" t="str">
        <f>VLOOKUP(Tabela1[[#This Row],[PRODUTO]],FONTE!A:B,2,0)</f>
        <v>Preench. Automático</v>
      </c>
      <c r="C257" s="5"/>
      <c r="D257" s="6"/>
      <c r="E25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7" s="8" t="str">
        <f>IF('0- PAINEL'!$B$19="---- Clique para selecionar","Preench. Automático",'0- PAINEL'!$B$19)</f>
        <v>Preench. Automático</v>
      </c>
    </row>
    <row r="258" spans="1:6" x14ac:dyDescent="0.25">
      <c r="A258" s="3" t="s">
        <v>101</v>
      </c>
      <c r="B258" s="4" t="str">
        <f>VLOOKUP(Tabela1[[#This Row],[PRODUTO]],FONTE!A:B,2,0)</f>
        <v>Preench. Automático</v>
      </c>
      <c r="C258" s="5"/>
      <c r="D258" s="6"/>
      <c r="E25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8" s="8" t="str">
        <f>IF('0- PAINEL'!$B$19="---- Clique para selecionar","Preench. Automático",'0- PAINEL'!$B$19)</f>
        <v>Preench. Automático</v>
      </c>
    </row>
    <row r="259" spans="1:6" x14ac:dyDescent="0.25">
      <c r="A259" s="3" t="s">
        <v>101</v>
      </c>
      <c r="B259" s="4" t="str">
        <f>VLOOKUP(Tabela1[[#This Row],[PRODUTO]],FONTE!A:B,2,0)</f>
        <v>Preench. Automático</v>
      </c>
      <c r="C259" s="5"/>
      <c r="D259" s="6"/>
      <c r="E25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59" s="8" t="str">
        <f>IF('0- PAINEL'!$B$19="---- Clique para selecionar","Preench. Automático",'0- PAINEL'!$B$19)</f>
        <v>Preench. Automático</v>
      </c>
    </row>
    <row r="260" spans="1:6" x14ac:dyDescent="0.25">
      <c r="A260" s="3" t="s">
        <v>101</v>
      </c>
      <c r="B260" s="4" t="str">
        <f>VLOOKUP(Tabela1[[#This Row],[PRODUTO]],FONTE!A:B,2,0)</f>
        <v>Preench. Automático</v>
      </c>
      <c r="C260" s="5"/>
      <c r="D260" s="6"/>
      <c r="E26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0" s="8" t="str">
        <f>IF('0- PAINEL'!$B$19="---- Clique para selecionar","Preench. Automático",'0- PAINEL'!$B$19)</f>
        <v>Preench. Automático</v>
      </c>
    </row>
    <row r="261" spans="1:6" x14ac:dyDescent="0.25">
      <c r="A261" s="3" t="s">
        <v>101</v>
      </c>
      <c r="B261" s="4" t="str">
        <f>VLOOKUP(Tabela1[[#This Row],[PRODUTO]],FONTE!A:B,2,0)</f>
        <v>Preench. Automático</v>
      </c>
      <c r="C261" s="5"/>
      <c r="D261" s="6"/>
      <c r="E26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1" s="8" t="str">
        <f>IF('0- PAINEL'!$B$19="---- Clique para selecionar","Preench. Automático",'0- PAINEL'!$B$19)</f>
        <v>Preench. Automático</v>
      </c>
    </row>
    <row r="262" spans="1:6" x14ac:dyDescent="0.25">
      <c r="A262" s="3" t="s">
        <v>101</v>
      </c>
      <c r="B262" s="4" t="str">
        <f>VLOOKUP(Tabela1[[#This Row],[PRODUTO]],FONTE!A:B,2,0)</f>
        <v>Preench. Automático</v>
      </c>
      <c r="C262" s="5"/>
      <c r="D262" s="6"/>
      <c r="E26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2" s="8" t="str">
        <f>IF('0- PAINEL'!$B$19="---- Clique para selecionar","Preench. Automático",'0- PAINEL'!$B$19)</f>
        <v>Preench. Automático</v>
      </c>
    </row>
    <row r="263" spans="1:6" x14ac:dyDescent="0.25">
      <c r="A263" s="3" t="s">
        <v>101</v>
      </c>
      <c r="B263" s="4" t="str">
        <f>VLOOKUP(Tabela1[[#This Row],[PRODUTO]],FONTE!A:B,2,0)</f>
        <v>Preench. Automático</v>
      </c>
      <c r="C263" s="5"/>
      <c r="D263" s="6"/>
      <c r="E26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3" s="8" t="str">
        <f>IF('0- PAINEL'!$B$19="---- Clique para selecionar","Preench. Automático",'0- PAINEL'!$B$19)</f>
        <v>Preench. Automático</v>
      </c>
    </row>
    <row r="264" spans="1:6" x14ac:dyDescent="0.25">
      <c r="A264" s="3" t="s">
        <v>101</v>
      </c>
      <c r="B264" s="4" t="str">
        <f>VLOOKUP(Tabela1[[#This Row],[PRODUTO]],FONTE!A:B,2,0)</f>
        <v>Preench. Automático</v>
      </c>
      <c r="C264" s="5"/>
      <c r="D264" s="6"/>
      <c r="E26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4" s="8" t="str">
        <f>IF('0- PAINEL'!$B$19="---- Clique para selecionar","Preench. Automático",'0- PAINEL'!$B$19)</f>
        <v>Preench. Automático</v>
      </c>
    </row>
    <row r="265" spans="1:6" x14ac:dyDescent="0.25">
      <c r="A265" s="3" t="s">
        <v>101</v>
      </c>
      <c r="B265" s="4" t="str">
        <f>VLOOKUP(Tabela1[[#This Row],[PRODUTO]],FONTE!A:B,2,0)</f>
        <v>Preench. Automático</v>
      </c>
      <c r="C265" s="5"/>
      <c r="D265" s="6"/>
      <c r="E26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5" s="8" t="str">
        <f>IF('0- PAINEL'!$B$19="---- Clique para selecionar","Preench. Automático",'0- PAINEL'!$B$19)</f>
        <v>Preench. Automático</v>
      </c>
    </row>
    <row r="266" spans="1:6" x14ac:dyDescent="0.25">
      <c r="A266" s="3" t="s">
        <v>101</v>
      </c>
      <c r="B266" s="4" t="str">
        <f>VLOOKUP(Tabela1[[#This Row],[PRODUTO]],FONTE!A:B,2,0)</f>
        <v>Preench. Automático</v>
      </c>
      <c r="C266" s="5"/>
      <c r="D266" s="6"/>
      <c r="E26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6" s="8" t="str">
        <f>IF('0- PAINEL'!$B$19="---- Clique para selecionar","Preench. Automático",'0- PAINEL'!$B$19)</f>
        <v>Preench. Automático</v>
      </c>
    </row>
    <row r="267" spans="1:6" x14ac:dyDescent="0.25">
      <c r="A267" s="3" t="s">
        <v>101</v>
      </c>
      <c r="B267" s="4" t="str">
        <f>VLOOKUP(Tabela1[[#This Row],[PRODUTO]],FONTE!A:B,2,0)</f>
        <v>Preench. Automático</v>
      </c>
      <c r="C267" s="5"/>
      <c r="D267" s="6"/>
      <c r="E26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7" s="8" t="str">
        <f>IF('0- PAINEL'!$B$19="---- Clique para selecionar","Preench. Automático",'0- PAINEL'!$B$19)</f>
        <v>Preench. Automático</v>
      </c>
    </row>
    <row r="268" spans="1:6" x14ac:dyDescent="0.25">
      <c r="A268" s="3" t="s">
        <v>101</v>
      </c>
      <c r="B268" s="4" t="str">
        <f>VLOOKUP(Tabela1[[#This Row],[PRODUTO]],FONTE!A:B,2,0)</f>
        <v>Preench. Automático</v>
      </c>
      <c r="C268" s="5"/>
      <c r="D268" s="6"/>
      <c r="E26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8" s="8" t="str">
        <f>IF('0- PAINEL'!$B$19="---- Clique para selecionar","Preench. Automático",'0- PAINEL'!$B$19)</f>
        <v>Preench. Automático</v>
      </c>
    </row>
    <row r="269" spans="1:6" x14ac:dyDescent="0.25">
      <c r="A269" s="3" t="s">
        <v>101</v>
      </c>
      <c r="B269" s="4" t="str">
        <f>VLOOKUP(Tabela1[[#This Row],[PRODUTO]],FONTE!A:B,2,0)</f>
        <v>Preench. Automático</v>
      </c>
      <c r="C269" s="5"/>
      <c r="D269" s="6"/>
      <c r="E26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69" s="8" t="str">
        <f>IF('0- PAINEL'!$B$19="---- Clique para selecionar","Preench. Automático",'0- PAINEL'!$B$19)</f>
        <v>Preench. Automático</v>
      </c>
    </row>
    <row r="270" spans="1:6" x14ac:dyDescent="0.25">
      <c r="A270" s="3" t="s">
        <v>101</v>
      </c>
      <c r="B270" s="4" t="str">
        <f>VLOOKUP(Tabela1[[#This Row],[PRODUTO]],FONTE!A:B,2,0)</f>
        <v>Preench. Automático</v>
      </c>
      <c r="C270" s="5"/>
      <c r="D270" s="6"/>
      <c r="E27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0" s="8" t="str">
        <f>IF('0- PAINEL'!$B$19="---- Clique para selecionar","Preench. Automático",'0- PAINEL'!$B$19)</f>
        <v>Preench. Automático</v>
      </c>
    </row>
    <row r="271" spans="1:6" x14ac:dyDescent="0.25">
      <c r="A271" s="3" t="s">
        <v>101</v>
      </c>
      <c r="B271" s="4" t="str">
        <f>VLOOKUP(Tabela1[[#This Row],[PRODUTO]],FONTE!A:B,2,0)</f>
        <v>Preench. Automático</v>
      </c>
      <c r="C271" s="5"/>
      <c r="D271" s="6"/>
      <c r="E27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1" s="8" t="str">
        <f>IF('0- PAINEL'!$B$19="---- Clique para selecionar","Preench. Automático",'0- PAINEL'!$B$19)</f>
        <v>Preench. Automático</v>
      </c>
    </row>
    <row r="272" spans="1:6" x14ac:dyDescent="0.25">
      <c r="A272" s="3" t="s">
        <v>101</v>
      </c>
      <c r="B272" s="4" t="str">
        <f>VLOOKUP(Tabela1[[#This Row],[PRODUTO]],FONTE!A:B,2,0)</f>
        <v>Preench. Automático</v>
      </c>
      <c r="C272" s="5"/>
      <c r="D272" s="6"/>
      <c r="E27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2" s="8" t="str">
        <f>IF('0- PAINEL'!$B$19="---- Clique para selecionar","Preench. Automático",'0- PAINEL'!$B$19)</f>
        <v>Preench. Automático</v>
      </c>
    </row>
    <row r="273" spans="1:6" x14ac:dyDescent="0.25">
      <c r="A273" s="3" t="s">
        <v>101</v>
      </c>
      <c r="B273" s="4" t="str">
        <f>VLOOKUP(Tabela1[[#This Row],[PRODUTO]],FONTE!A:B,2,0)</f>
        <v>Preench. Automático</v>
      </c>
      <c r="C273" s="5"/>
      <c r="D273" s="6"/>
      <c r="E27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3" s="8" t="str">
        <f>IF('0- PAINEL'!$B$19="---- Clique para selecionar","Preench. Automático",'0- PAINEL'!$B$19)</f>
        <v>Preench. Automático</v>
      </c>
    </row>
    <row r="274" spans="1:6" x14ac:dyDescent="0.25">
      <c r="A274" s="3" t="s">
        <v>101</v>
      </c>
      <c r="B274" s="4" t="str">
        <f>VLOOKUP(Tabela1[[#This Row],[PRODUTO]],FONTE!A:B,2,0)</f>
        <v>Preench. Automático</v>
      </c>
      <c r="C274" s="5"/>
      <c r="D274" s="6"/>
      <c r="E27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4" s="8" t="str">
        <f>IF('0- PAINEL'!$B$19="---- Clique para selecionar","Preench. Automático",'0- PAINEL'!$B$19)</f>
        <v>Preench. Automático</v>
      </c>
    </row>
    <row r="275" spans="1:6" x14ac:dyDescent="0.25">
      <c r="A275" s="3" t="s">
        <v>101</v>
      </c>
      <c r="B275" s="4" t="str">
        <f>VLOOKUP(Tabela1[[#This Row],[PRODUTO]],FONTE!A:B,2,0)</f>
        <v>Preench. Automático</v>
      </c>
      <c r="C275" s="5"/>
      <c r="D275" s="6"/>
      <c r="E27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5" s="8" t="str">
        <f>IF('0- PAINEL'!$B$19="---- Clique para selecionar","Preench. Automático",'0- PAINEL'!$B$19)</f>
        <v>Preench. Automático</v>
      </c>
    </row>
    <row r="276" spans="1:6" x14ac:dyDescent="0.25">
      <c r="A276" s="3" t="s">
        <v>101</v>
      </c>
      <c r="B276" s="4" t="str">
        <f>VLOOKUP(Tabela1[[#This Row],[PRODUTO]],FONTE!A:B,2,0)</f>
        <v>Preench. Automático</v>
      </c>
      <c r="C276" s="5"/>
      <c r="D276" s="6"/>
      <c r="E27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6" s="8" t="str">
        <f>IF('0- PAINEL'!$B$19="---- Clique para selecionar","Preench. Automático",'0- PAINEL'!$B$19)</f>
        <v>Preench. Automático</v>
      </c>
    </row>
    <row r="277" spans="1:6" x14ac:dyDescent="0.25">
      <c r="A277" s="3" t="s">
        <v>101</v>
      </c>
      <c r="B277" s="4" t="str">
        <f>VLOOKUP(Tabela1[[#This Row],[PRODUTO]],FONTE!A:B,2,0)</f>
        <v>Preench. Automático</v>
      </c>
      <c r="C277" s="5"/>
      <c r="D277" s="6"/>
      <c r="E27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7" s="8" t="str">
        <f>IF('0- PAINEL'!$B$19="---- Clique para selecionar","Preench. Automático",'0- PAINEL'!$B$19)</f>
        <v>Preench. Automático</v>
      </c>
    </row>
    <row r="278" spans="1:6" x14ac:dyDescent="0.25">
      <c r="A278" s="3" t="s">
        <v>101</v>
      </c>
      <c r="B278" s="4" t="str">
        <f>VLOOKUP(Tabela1[[#This Row],[PRODUTO]],FONTE!A:B,2,0)</f>
        <v>Preench. Automático</v>
      </c>
      <c r="C278" s="5"/>
      <c r="D278" s="6"/>
      <c r="E278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8" s="8" t="str">
        <f>IF('0- PAINEL'!$B$19="---- Clique para selecionar","Preench. Automático",'0- PAINEL'!$B$19)</f>
        <v>Preench. Automático</v>
      </c>
    </row>
    <row r="279" spans="1:6" x14ac:dyDescent="0.25">
      <c r="A279" s="3" t="s">
        <v>101</v>
      </c>
      <c r="B279" s="4" t="str">
        <f>VLOOKUP(Tabela1[[#This Row],[PRODUTO]],FONTE!A:B,2,0)</f>
        <v>Preench. Automático</v>
      </c>
      <c r="C279" s="5"/>
      <c r="D279" s="6"/>
      <c r="E279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79" s="8" t="str">
        <f>IF('0- PAINEL'!$B$19="---- Clique para selecionar","Preench. Automático",'0- PAINEL'!$B$19)</f>
        <v>Preench. Automático</v>
      </c>
    </row>
    <row r="280" spans="1:6" x14ac:dyDescent="0.25">
      <c r="A280" s="3" t="s">
        <v>101</v>
      </c>
      <c r="B280" s="4" t="str">
        <f>VLOOKUP(Tabela1[[#This Row],[PRODUTO]],FONTE!A:B,2,0)</f>
        <v>Preench. Automático</v>
      </c>
      <c r="C280" s="5"/>
      <c r="D280" s="6"/>
      <c r="E280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0" s="8" t="str">
        <f>IF('0- PAINEL'!$B$19="---- Clique para selecionar","Preench. Automático",'0- PAINEL'!$B$19)</f>
        <v>Preench. Automático</v>
      </c>
    </row>
    <row r="281" spans="1:6" x14ac:dyDescent="0.25">
      <c r="A281" s="3" t="s">
        <v>101</v>
      </c>
      <c r="B281" s="4" t="str">
        <f>VLOOKUP(Tabela1[[#This Row],[PRODUTO]],FONTE!A:B,2,0)</f>
        <v>Preench. Automático</v>
      </c>
      <c r="C281" s="5"/>
      <c r="D281" s="6"/>
      <c r="E281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1" s="8" t="str">
        <f>IF('0- PAINEL'!$B$19="---- Clique para selecionar","Preench. Automático",'0- PAINEL'!$B$19)</f>
        <v>Preench. Automático</v>
      </c>
    </row>
    <row r="282" spans="1:6" x14ac:dyDescent="0.25">
      <c r="A282" s="3" t="s">
        <v>101</v>
      </c>
      <c r="B282" s="4" t="str">
        <f>VLOOKUP(Tabela1[[#This Row],[PRODUTO]],FONTE!A:B,2,0)</f>
        <v>Preench. Automático</v>
      </c>
      <c r="C282" s="5"/>
      <c r="D282" s="6"/>
      <c r="E282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2" s="8" t="str">
        <f>IF('0- PAINEL'!$B$19="---- Clique para selecionar","Preench. Automático",'0- PAINEL'!$B$19)</f>
        <v>Preench. Automático</v>
      </c>
    </row>
    <row r="283" spans="1:6" x14ac:dyDescent="0.25">
      <c r="A283" s="3" t="s">
        <v>101</v>
      </c>
      <c r="B283" s="4" t="str">
        <f>VLOOKUP(Tabela1[[#This Row],[PRODUTO]],FONTE!A:B,2,0)</f>
        <v>Preench. Automático</v>
      </c>
      <c r="C283" s="5"/>
      <c r="D283" s="6"/>
      <c r="E283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3" s="8" t="str">
        <f>IF('0- PAINEL'!$B$19="---- Clique para selecionar","Preench. Automático",'0- PAINEL'!$B$19)</f>
        <v>Preench. Automático</v>
      </c>
    </row>
    <row r="284" spans="1:6" x14ac:dyDescent="0.25">
      <c r="A284" s="3" t="s">
        <v>101</v>
      </c>
      <c r="B284" s="4" t="str">
        <f>VLOOKUP(Tabela1[[#This Row],[PRODUTO]],FONTE!A:B,2,0)</f>
        <v>Preench. Automático</v>
      </c>
      <c r="C284" s="5"/>
      <c r="D284" s="6"/>
      <c r="E284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4" s="8" t="str">
        <f>IF('0- PAINEL'!$B$19="---- Clique para selecionar","Preench. Automático",'0- PAINEL'!$B$19)</f>
        <v>Preench. Automático</v>
      </c>
    </row>
    <row r="285" spans="1:6" x14ac:dyDescent="0.25">
      <c r="A285" s="3" t="s">
        <v>101</v>
      </c>
      <c r="B285" s="4" t="str">
        <f>VLOOKUP(Tabela1[[#This Row],[PRODUTO]],FONTE!A:B,2,0)</f>
        <v>Preench. Automático</v>
      </c>
      <c r="C285" s="5"/>
      <c r="D285" s="6"/>
      <c r="E285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5" s="8" t="str">
        <f>IF('0- PAINEL'!$B$19="---- Clique para selecionar","Preench. Automático",'0- PAINEL'!$B$19)</f>
        <v>Preench. Automático</v>
      </c>
    </row>
    <row r="286" spans="1:6" x14ac:dyDescent="0.25">
      <c r="A286" s="3" t="s">
        <v>101</v>
      </c>
      <c r="B286" s="4" t="str">
        <f>VLOOKUP(Tabela1[[#This Row],[PRODUTO]],FONTE!A:B,2,0)</f>
        <v>Preench. Automático</v>
      </c>
      <c r="C286" s="5"/>
      <c r="D286" s="6"/>
      <c r="E286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6" s="8" t="str">
        <f>IF('0- PAINEL'!$B$19="---- Clique para selecionar","Preench. Automático",'0- PAINEL'!$B$19)</f>
        <v>Preench. Automático</v>
      </c>
    </row>
    <row r="287" spans="1:6" x14ac:dyDescent="0.25">
      <c r="A287" s="3" t="s">
        <v>101</v>
      </c>
      <c r="B287" s="4" t="str">
        <f>VLOOKUP(Tabela1[[#This Row],[PRODUTO]],FONTE!A:B,2,0)</f>
        <v>Preench. Automático</v>
      </c>
      <c r="C287" s="5"/>
      <c r="D287" s="6"/>
      <c r="E287" s="7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7" s="8" t="str">
        <f>IF('0- PAINEL'!$B$19="---- Clique para selecionar","Preench. Automático",'0- PAINEL'!$B$19)</f>
        <v>Preench. Automático</v>
      </c>
    </row>
    <row r="288" spans="1:6" x14ac:dyDescent="0.25">
      <c r="A288" s="3" t="s">
        <v>101</v>
      </c>
      <c r="B288" s="9" t="str">
        <f>VLOOKUP(Tabela1[[#This Row],[PRODUTO]],FONTE!A:B,2,0)</f>
        <v>Preench. Automático</v>
      </c>
      <c r="C288" s="10"/>
      <c r="D288" s="11"/>
      <c r="E288" s="12" t="str">
        <f>IF(Tabela1[[#This Row],[VALOR UNITÁRIO
 (Referente à unidade de medida)  ]]=0,"Preench. Automático",Tabela1[[#This Row],[QUANTIDADE 
(Referente à unidade de medida) ]]*Tabela1[[#This Row],[VALOR UNITÁRIO
 (Referente à unidade de medida)  ]])</f>
        <v>Preench. Automático</v>
      </c>
      <c r="F288" s="13" t="str">
        <f>IF('0- PAINEL'!$B$19="---- Clique para selecionar","Preench. Automático",'0- PAINEL'!$B$19)</f>
        <v>Preench. Automático</v>
      </c>
    </row>
  </sheetData>
  <sheetProtection sheet="1" objects="1" scenarios="1" sort="0"/>
  <protectedRanges>
    <protectedRange sqref="C2:D288" name="quant valor"/>
    <protectedRange sqref="A2:A288" name="produto"/>
  </protectedRange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FCDC32F-09C9-4333-BD25-311B15007DCF}">
          <x14:formula1>
            <xm:f>FONTE!$A$1:$A$228</xm:f>
          </x14:formula1>
          <xm:sqref>A289:A1048576</xm:sqref>
        </x14:dataValidation>
        <x14:dataValidation type="list" allowBlank="1" showInputMessage="1" showErrorMessage="1" xr:uid="{9D6A6894-67B1-4522-9FC7-3639F1D5D4FF}">
          <x14:formula1>
            <xm:f>FONTE!$A$1:$A$242</xm:f>
          </x14:formula1>
          <xm:sqref>A2:A288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76C50-A797-448D-ACEA-CC604DCC89C7}">
  <sheetPr>
    <tabColor theme="5"/>
  </sheetPr>
  <dimension ref="A1:F30"/>
  <sheetViews>
    <sheetView workbookViewId="0">
      <selection activeCell="F24" sqref="F24"/>
    </sheetView>
  </sheetViews>
  <sheetFormatPr defaultColWidth="8.85546875" defaultRowHeight="15" x14ac:dyDescent="0.25"/>
  <cols>
    <col min="1" max="1" width="37.7109375" customWidth="1"/>
    <col min="2" max="2" width="22.42578125" customWidth="1"/>
    <col min="3" max="3" width="23.140625" style="31" customWidth="1"/>
    <col min="4" max="4" width="22.28515625" style="2" customWidth="1"/>
    <col min="5" max="5" width="21.42578125" bestFit="1" customWidth="1"/>
    <col min="6" max="6" width="38" customWidth="1"/>
  </cols>
  <sheetData>
    <row r="1" spans="1:6" ht="48.75" customHeight="1" x14ac:dyDescent="0.25">
      <c r="A1" s="32" t="s">
        <v>97</v>
      </c>
      <c r="B1" s="33" t="s">
        <v>98</v>
      </c>
      <c r="C1" s="34" t="s">
        <v>103</v>
      </c>
      <c r="D1" s="35" t="s">
        <v>104</v>
      </c>
      <c r="E1" s="33" t="s">
        <v>99</v>
      </c>
      <c r="F1" s="36" t="s">
        <v>102</v>
      </c>
    </row>
    <row r="2" spans="1:6" x14ac:dyDescent="0.25">
      <c r="A2" s="3" t="s">
        <v>385</v>
      </c>
      <c r="B2" s="3" t="s">
        <v>385</v>
      </c>
      <c r="C2" s="29" t="s">
        <v>385</v>
      </c>
      <c r="D2" s="3" t="s">
        <v>385</v>
      </c>
      <c r="E2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-</v>
      </c>
      <c r="F2" s="8" t="str">
        <f>IF('0- PAINEL'!$B$19="---- Clique para selecionar","Preench. Automático",'0- PAINEL'!$B$19)</f>
        <v>Preench. Automático</v>
      </c>
    </row>
    <row r="3" spans="1:6" x14ac:dyDescent="0.25">
      <c r="A3" s="3"/>
      <c r="B3" s="5"/>
      <c r="C3" s="30"/>
      <c r="D3" s="6"/>
      <c r="E3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3" s="8" t="str">
        <f>IF('0- PAINEL'!$B$19="---- Clique para selecionar","Preench. Automático",'0- PAINEL'!$B$19)</f>
        <v>Preench. Automático</v>
      </c>
    </row>
    <row r="4" spans="1:6" x14ac:dyDescent="0.25">
      <c r="A4" s="3"/>
      <c r="B4" s="5"/>
      <c r="C4" s="30"/>
      <c r="D4" s="6"/>
      <c r="E4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4" s="8" t="str">
        <f>IF('0- PAINEL'!$B$19="---- Clique para selecionar","Preench. Automático",'0- PAINEL'!$B$19)</f>
        <v>Preench. Automático</v>
      </c>
    </row>
    <row r="5" spans="1:6" x14ac:dyDescent="0.25">
      <c r="A5" s="3"/>
      <c r="B5" s="5"/>
      <c r="C5" s="30"/>
      <c r="D5" s="6"/>
      <c r="E5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5" s="8" t="str">
        <f>IF('0- PAINEL'!$B$19="---- Clique para selecionar","Preench. Automático",'0- PAINEL'!$B$19)</f>
        <v>Preench. Automático</v>
      </c>
    </row>
    <row r="6" spans="1:6" x14ac:dyDescent="0.25">
      <c r="A6" s="3"/>
      <c r="B6" s="5"/>
      <c r="C6" s="30"/>
      <c r="D6" s="6"/>
      <c r="E6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6" s="8" t="str">
        <f>IF('0- PAINEL'!$B$19="---- Clique para selecionar","Preench. Automático",'0- PAINEL'!$B$19)</f>
        <v>Preench. Automático</v>
      </c>
    </row>
    <row r="7" spans="1:6" x14ac:dyDescent="0.25">
      <c r="A7" s="3"/>
      <c r="B7" s="5"/>
      <c r="C7" s="30"/>
      <c r="D7" s="6"/>
      <c r="E7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7" s="8" t="str">
        <f>IF('0- PAINEL'!$B$19="---- Clique para selecionar","Preench. Automático",'0- PAINEL'!$B$19)</f>
        <v>Preench. Automático</v>
      </c>
    </row>
    <row r="8" spans="1:6" x14ac:dyDescent="0.25">
      <c r="A8" s="3"/>
      <c r="B8" s="5"/>
      <c r="C8" s="30"/>
      <c r="D8" s="6"/>
      <c r="E8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8" s="8" t="str">
        <f>IF('0- PAINEL'!$B$19="---- Clique para selecionar","Preench. Automático",'0- PAINEL'!$B$19)</f>
        <v>Preench. Automático</v>
      </c>
    </row>
    <row r="9" spans="1:6" x14ac:dyDescent="0.25">
      <c r="A9" s="3"/>
      <c r="B9" s="5"/>
      <c r="C9" s="30"/>
      <c r="D9" s="6"/>
      <c r="E9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9" s="8" t="str">
        <f>IF('0- PAINEL'!$B$19="---- Clique para selecionar","Preench. Automático",'0- PAINEL'!$B$19)</f>
        <v>Preench. Automático</v>
      </c>
    </row>
    <row r="10" spans="1:6" x14ac:dyDescent="0.25">
      <c r="A10" s="3"/>
      <c r="B10" s="5"/>
      <c r="C10" s="30"/>
      <c r="D10" s="6"/>
      <c r="E10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10" s="8" t="str">
        <f>IF('0- PAINEL'!$B$19="---- Clique para selecionar","Preench. Automático",'0- PAINEL'!$B$19)</f>
        <v>Preench. Automático</v>
      </c>
    </row>
    <row r="11" spans="1:6" x14ac:dyDescent="0.25">
      <c r="A11" s="3"/>
      <c r="B11" s="5"/>
      <c r="C11" s="30"/>
      <c r="D11" s="6"/>
      <c r="E11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11" s="8" t="str">
        <f>IF('0- PAINEL'!$B$19="---- Clique para selecionar","Preench. Automático",'0- PAINEL'!$B$19)</f>
        <v>Preench. Automático</v>
      </c>
    </row>
    <row r="12" spans="1:6" x14ac:dyDescent="0.25">
      <c r="A12" s="3"/>
      <c r="B12" s="5"/>
      <c r="C12" s="30"/>
      <c r="D12" s="6"/>
      <c r="E12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12" s="8" t="str">
        <f>IF('0- PAINEL'!$B$19="---- Clique para selecionar","Preench. Automático",'0- PAINEL'!$B$19)</f>
        <v>Preench. Automático</v>
      </c>
    </row>
    <row r="13" spans="1:6" x14ac:dyDescent="0.25">
      <c r="A13" s="3"/>
      <c r="B13" s="5"/>
      <c r="C13" s="30"/>
      <c r="D13" s="6"/>
      <c r="E13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13" s="8" t="str">
        <f>IF('0- PAINEL'!$B$19="---- Clique para selecionar","Preench. Automático",'0- PAINEL'!$B$19)</f>
        <v>Preench. Automático</v>
      </c>
    </row>
    <row r="14" spans="1:6" x14ac:dyDescent="0.25">
      <c r="A14" s="3"/>
      <c r="B14" s="5"/>
      <c r="C14" s="30"/>
      <c r="D14" s="6"/>
      <c r="E14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14" s="8" t="str">
        <f>IF('0- PAINEL'!$B$19="---- Clique para selecionar","Preench. Automático",'0- PAINEL'!$B$19)</f>
        <v>Preench. Automático</v>
      </c>
    </row>
    <row r="15" spans="1:6" x14ac:dyDescent="0.25">
      <c r="A15" s="3"/>
      <c r="B15" s="5"/>
      <c r="C15" s="30"/>
      <c r="D15" s="6"/>
      <c r="E15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15" s="8" t="str">
        <f>IF('0- PAINEL'!$B$19="---- Clique para selecionar","Preench. Automático",'0- PAINEL'!$B$19)</f>
        <v>Preench. Automático</v>
      </c>
    </row>
    <row r="16" spans="1:6" x14ac:dyDescent="0.25">
      <c r="A16" s="3"/>
      <c r="B16" s="5"/>
      <c r="C16" s="30"/>
      <c r="D16" s="6"/>
      <c r="E16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16" s="8" t="str">
        <f>IF('0- PAINEL'!$B$19="---- Clique para selecionar","Preench. Automático",'0- PAINEL'!$B$19)</f>
        <v>Preench. Automático</v>
      </c>
    </row>
    <row r="17" spans="1:6" x14ac:dyDescent="0.25">
      <c r="A17" s="3"/>
      <c r="B17" s="5"/>
      <c r="C17" s="30"/>
      <c r="D17" s="6"/>
      <c r="E17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17" s="8" t="str">
        <f>IF('0- PAINEL'!$B$19="---- Clique para selecionar","Preench. Automático",'0- PAINEL'!$B$19)</f>
        <v>Preench. Automático</v>
      </c>
    </row>
    <row r="18" spans="1:6" x14ac:dyDescent="0.25">
      <c r="A18" s="3"/>
      <c r="B18" s="5"/>
      <c r="C18" s="30"/>
      <c r="D18" s="6"/>
      <c r="E18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18" s="8" t="str">
        <f>IF('0- PAINEL'!$B$19="---- Clique para selecionar","Preench. Automático",'0- PAINEL'!$B$19)</f>
        <v>Preench. Automático</v>
      </c>
    </row>
    <row r="19" spans="1:6" x14ac:dyDescent="0.25">
      <c r="A19" s="3"/>
      <c r="B19" s="5"/>
      <c r="C19" s="30"/>
      <c r="D19" s="6"/>
      <c r="E19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19" s="8" t="str">
        <f>IF('0- PAINEL'!$B$19="---- Clique para selecionar","Preench. Automático",'0- PAINEL'!$B$19)</f>
        <v>Preench. Automático</v>
      </c>
    </row>
    <row r="20" spans="1:6" x14ac:dyDescent="0.25">
      <c r="A20" s="3"/>
      <c r="B20" s="5"/>
      <c r="C20" s="30"/>
      <c r="D20" s="6"/>
      <c r="E20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20" s="8" t="str">
        <f>IF('0- PAINEL'!$B$19="---- Clique para selecionar","Preench. Automático",'0- PAINEL'!$B$19)</f>
        <v>Preench. Automático</v>
      </c>
    </row>
    <row r="21" spans="1:6" x14ac:dyDescent="0.25">
      <c r="A21" s="3"/>
      <c r="B21" s="5"/>
      <c r="C21" s="30"/>
      <c r="D21" s="6"/>
      <c r="E21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21" s="8" t="str">
        <f>IF('0- PAINEL'!$B$19="---- Clique para selecionar","Preench. Automático",'0- PAINEL'!$B$19)</f>
        <v>Preench. Automático</v>
      </c>
    </row>
    <row r="22" spans="1:6" x14ac:dyDescent="0.25">
      <c r="A22" s="3"/>
      <c r="B22" s="5"/>
      <c r="C22" s="30"/>
      <c r="D22" s="6"/>
      <c r="E22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22" s="8" t="str">
        <f>IF('0- PAINEL'!$B$19="---- Clique para selecionar","Preench. Automático",'0- PAINEL'!$B$19)</f>
        <v>Preench. Automático</v>
      </c>
    </row>
    <row r="23" spans="1:6" x14ac:dyDescent="0.25">
      <c r="A23" s="3"/>
      <c r="B23" s="5"/>
      <c r="C23" s="30"/>
      <c r="D23" s="6"/>
      <c r="E23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23" s="8" t="str">
        <f>IF('0- PAINEL'!$B$19="---- Clique para selecionar","Preench. Automático",'0- PAINEL'!$B$19)</f>
        <v>Preench. Automático</v>
      </c>
    </row>
    <row r="24" spans="1:6" x14ac:dyDescent="0.25">
      <c r="A24" s="3"/>
      <c r="B24" s="5"/>
      <c r="C24" s="30"/>
      <c r="D24" s="6"/>
      <c r="E24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24" s="8" t="str">
        <f>IF('0- PAINEL'!$B$19="---- Clique para selecionar","Preench. Automático",'0- PAINEL'!$B$19)</f>
        <v>Preench. Automático</v>
      </c>
    </row>
    <row r="25" spans="1:6" x14ac:dyDescent="0.25">
      <c r="A25" s="3"/>
      <c r="B25" s="5"/>
      <c r="C25" s="30"/>
      <c r="D25" s="6"/>
      <c r="E25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25" s="8" t="str">
        <f>IF('0- PAINEL'!$B$19="---- Clique para selecionar","Preench. Automático",'0- PAINEL'!$B$19)</f>
        <v>Preench. Automático</v>
      </c>
    </row>
    <row r="26" spans="1:6" x14ac:dyDescent="0.25">
      <c r="A26" s="3"/>
      <c r="B26" s="5"/>
      <c r="C26" s="30"/>
      <c r="D26" s="6"/>
      <c r="E26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26" s="8" t="str">
        <f>IF('0- PAINEL'!$B$19="---- Clique para selecionar","Preench. Automático",'0- PAINEL'!$B$19)</f>
        <v>Preench. Automático</v>
      </c>
    </row>
    <row r="27" spans="1:6" x14ac:dyDescent="0.25">
      <c r="A27" s="3"/>
      <c r="B27" s="5"/>
      <c r="C27" s="30"/>
      <c r="D27" s="6"/>
      <c r="E27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27" s="8" t="str">
        <f>IF('0- PAINEL'!$B$19="---- Clique para selecionar","Preench. Automático",'0- PAINEL'!$B$19)</f>
        <v>Preench. Automático</v>
      </c>
    </row>
    <row r="28" spans="1:6" x14ac:dyDescent="0.25">
      <c r="A28" s="3"/>
      <c r="B28" s="5"/>
      <c r="C28" s="30"/>
      <c r="D28" s="6"/>
      <c r="E28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28" s="8" t="str">
        <f>IF('0- PAINEL'!$B$19="---- Clique para selecionar","Preench. Automático",'0- PAINEL'!$B$19)</f>
        <v>Preench. Automático</v>
      </c>
    </row>
    <row r="29" spans="1:6" x14ac:dyDescent="0.25">
      <c r="A29" s="3"/>
      <c r="B29" s="5"/>
      <c r="C29" s="30"/>
      <c r="D29" s="6"/>
      <c r="E29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29" s="8" t="str">
        <f>IF('0- PAINEL'!$B$19="---- Clique para selecionar","Preench. Automático",'0- PAINEL'!$B$19)</f>
        <v>Preench. Automático</v>
      </c>
    </row>
    <row r="30" spans="1:6" x14ac:dyDescent="0.25">
      <c r="A30" s="3"/>
      <c r="B30" s="5"/>
      <c r="C30" s="30"/>
      <c r="D30" s="6"/>
      <c r="E30" s="7" t="str">
        <f>IFERROR(IF(Tabela14[[#This Row],[VALOR UNITÁRIO
 (Referente à unidade de medida)  ]]=0,"Preench. Automático",Tabela14[[#This Row],[QUANTIDADE 
(Referente à unidade de medida) ]]*Tabela14[[#This Row],[VALOR UNITÁRIO
 (Referente à unidade de medida)  ]]),"-")</f>
        <v>Preench. Automático</v>
      </c>
      <c r="F30" s="8" t="str">
        <f>IF('0- PAINEL'!$B$19="---- Clique para selecionar","Preench. Automático",'0- PAINEL'!$B$19)</f>
        <v>Preench. Automático</v>
      </c>
    </row>
  </sheetData>
  <sheetProtection sheet="1" objects="1" scenarios="1" sort="0"/>
  <protectedRanges>
    <protectedRange sqref="A1:D1048576" name="Editável"/>
  </protectedRange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FA42C255-2D9B-46CD-A1E4-FD9C9DC1CA6B}">
          <x14:formula1>
            <xm:f>FONTE!$A$1:$A$228</xm:f>
          </x14:formula1>
          <xm:sqref>A31:A1048576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B7129-1660-4DA1-9BD3-801A09176925}">
  <sheetPr>
    <tabColor rgb="FFFF0000"/>
  </sheetPr>
  <dimension ref="A1:J52"/>
  <sheetViews>
    <sheetView view="pageLayout" zoomScaleNormal="100" workbookViewId="0">
      <selection activeCell="A10" sqref="A10:I18"/>
    </sheetView>
  </sheetViews>
  <sheetFormatPr defaultColWidth="9.140625" defaultRowHeight="15" x14ac:dyDescent="0.25"/>
  <cols>
    <col min="1" max="4" width="9.140625" customWidth="1"/>
    <col min="8" max="8" width="9.140625" customWidth="1"/>
  </cols>
  <sheetData>
    <row r="1" spans="1:10" x14ac:dyDescent="0.25">
      <c r="A1" s="52"/>
      <c r="B1" s="18"/>
      <c r="C1" s="18"/>
      <c r="D1" s="18"/>
      <c r="E1" s="18"/>
      <c r="F1" s="18"/>
      <c r="G1" s="18"/>
      <c r="H1" s="18"/>
      <c r="I1" s="18"/>
      <c r="J1" s="28"/>
    </row>
    <row r="2" spans="1:10" x14ac:dyDescent="0.25">
      <c r="B2" s="18"/>
      <c r="C2" s="18"/>
      <c r="D2" s="18"/>
      <c r="E2" s="18"/>
      <c r="F2" s="18"/>
      <c r="G2" s="18"/>
      <c r="H2" s="18"/>
      <c r="I2" s="18"/>
    </row>
    <row r="3" spans="1:10" x14ac:dyDescent="0.25">
      <c r="A3" s="79" t="s">
        <v>376</v>
      </c>
      <c r="B3" s="79"/>
      <c r="C3" s="79"/>
      <c r="D3" s="79"/>
      <c r="E3" s="79"/>
      <c r="F3" s="79"/>
      <c r="G3" s="79"/>
      <c r="H3" s="79"/>
      <c r="I3" s="79"/>
    </row>
    <row r="4" spans="1:10" x14ac:dyDescent="0.25">
      <c r="A4" s="18"/>
      <c r="B4" s="18"/>
      <c r="C4" s="18"/>
      <c r="D4" s="18"/>
      <c r="E4" s="18"/>
      <c r="F4" s="18"/>
      <c r="G4" s="18"/>
      <c r="H4" s="18"/>
      <c r="I4" s="18"/>
    </row>
    <row r="5" spans="1:10" x14ac:dyDescent="0.25">
      <c r="A5" s="18"/>
      <c r="B5" s="18"/>
      <c r="C5" s="18"/>
      <c r="D5" s="18"/>
      <c r="E5" s="18"/>
      <c r="F5" s="18"/>
      <c r="G5" s="18"/>
      <c r="H5" s="18"/>
      <c r="I5" s="18"/>
      <c r="J5" s="25"/>
    </row>
    <row r="6" spans="1:10" x14ac:dyDescent="0.25">
      <c r="A6" s="37" t="s">
        <v>374</v>
      </c>
      <c r="B6" s="38"/>
      <c r="C6" s="38"/>
      <c r="D6" s="39"/>
      <c r="E6" s="37" t="s">
        <v>375</v>
      </c>
      <c r="F6" s="38"/>
      <c r="G6" s="38"/>
      <c r="H6" s="38"/>
      <c r="I6" s="40"/>
    </row>
    <row r="7" spans="1:10" ht="30" customHeight="1" x14ac:dyDescent="0.25">
      <c r="A7" s="73" t="str">
        <f>IF('0- PAINEL'!B19="---- Clique para selecionar","----",'0- PAINEL'!B19)</f>
        <v>----</v>
      </c>
      <c r="B7" s="74"/>
      <c r="C7" s="74"/>
      <c r="D7" s="75"/>
      <c r="E7" s="73" t="str">
        <f>IF('0- PAINEL'!B24=0,"----",'0- PAINEL'!B21)</f>
        <v>----</v>
      </c>
      <c r="F7" s="74"/>
      <c r="G7" s="74"/>
      <c r="H7" s="74"/>
      <c r="I7" s="75"/>
    </row>
    <row r="8" spans="1:10" x14ac:dyDescent="0.25">
      <c r="A8" s="41"/>
      <c r="B8" s="42"/>
      <c r="C8" s="42"/>
      <c r="D8" s="43"/>
      <c r="E8" s="76" t="str">
        <f>IF('0- PAINEL'!B24=0,"----",'0- PAINEL'!B23)</f>
        <v>----</v>
      </c>
      <c r="F8" s="77"/>
      <c r="G8" s="77"/>
      <c r="H8" s="77"/>
      <c r="I8" s="78"/>
    </row>
    <row r="9" spans="1:10" ht="9.75" customHeight="1" x14ac:dyDescent="0.25">
      <c r="A9" s="18"/>
      <c r="B9" s="18"/>
      <c r="C9" s="18"/>
      <c r="D9" s="18"/>
      <c r="E9" s="18"/>
      <c r="F9" s="18"/>
      <c r="G9" s="18"/>
      <c r="H9" s="18"/>
      <c r="I9" s="18"/>
    </row>
    <row r="10" spans="1:10" ht="23.25" customHeight="1" x14ac:dyDescent="0.25">
      <c r="A10" s="87" t="str">
        <f>IF('0- PAINEL'!B24=0,"Preencha todos os campos obrigatórios na guia PAINEL, incluindo o nome do município, o nome do representante legal e o cargo",_xlfn.CONCAT("O Município de ",A7,_xlfn._LONGTEXT(", por meio do representante legal acima identificado, DECLARA para os devidos fins, sob as penas da lei, que as informações de quantidade e valor da produção agropecuária relativas ao ano-base de 2024 são aquelas detalhadas na planilha Anexo I, encaminhad","a juntamente a esta declaração, em conformidade com a Portaria SEAGRI 460/2025, cujas quantidades totais estão sumarizadas abaixo.
O declarante assume total responsabilidade pela veracidade e exatidão dos dados aqui prestados, ciente de que poderão ser s","ubmetidos a procedimentos de análise e validação, conforme os normativos vigentes aplicáveis ao fim a que se destina esta declaração.")))</f>
        <v>Preencha todos os campos obrigatórios na guia PAINEL, incluindo o nome do município, o nome do representante legal e o cargo</v>
      </c>
      <c r="B10" s="87"/>
      <c r="C10" s="87"/>
      <c r="D10" s="87"/>
      <c r="E10" s="87"/>
      <c r="F10" s="87"/>
      <c r="G10" s="87"/>
      <c r="H10" s="87"/>
      <c r="I10" s="87"/>
    </row>
    <row r="11" spans="1:10" x14ac:dyDescent="0.25">
      <c r="A11" s="87"/>
      <c r="B11" s="87"/>
      <c r="C11" s="87"/>
      <c r="D11" s="87"/>
      <c r="E11" s="87"/>
      <c r="F11" s="87"/>
      <c r="G11" s="87"/>
      <c r="H11" s="87"/>
      <c r="I11" s="87"/>
    </row>
    <row r="12" spans="1:10" ht="15" customHeight="1" x14ac:dyDescent="0.25">
      <c r="A12" s="87"/>
      <c r="B12" s="87"/>
      <c r="C12" s="87"/>
      <c r="D12" s="87"/>
      <c r="E12" s="87"/>
      <c r="F12" s="87"/>
      <c r="G12" s="87"/>
      <c r="H12" s="87"/>
      <c r="I12" s="87"/>
      <c r="J12" s="26"/>
    </row>
    <row r="13" spans="1:10" x14ac:dyDescent="0.25">
      <c r="A13" s="87"/>
      <c r="B13" s="87"/>
      <c r="C13" s="87"/>
      <c r="D13" s="87"/>
      <c r="E13" s="87"/>
      <c r="F13" s="87"/>
      <c r="G13" s="87"/>
      <c r="H13" s="87"/>
      <c r="I13" s="87"/>
      <c r="J13" s="26"/>
    </row>
    <row r="14" spans="1:10" x14ac:dyDescent="0.25">
      <c r="A14" s="87"/>
      <c r="B14" s="87"/>
      <c r="C14" s="87"/>
      <c r="D14" s="87"/>
      <c r="E14" s="87"/>
      <c r="F14" s="87"/>
      <c r="G14" s="87"/>
      <c r="H14" s="87"/>
      <c r="I14" s="87"/>
      <c r="J14" s="26"/>
    </row>
    <row r="15" spans="1:10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26"/>
    </row>
    <row r="16" spans="1:10" ht="15" customHeight="1" x14ac:dyDescent="0.25">
      <c r="A16" s="87"/>
      <c r="B16" s="87"/>
      <c r="C16" s="87"/>
      <c r="D16" s="87"/>
      <c r="E16" s="87"/>
      <c r="F16" s="87"/>
      <c r="G16" s="87"/>
      <c r="H16" s="87"/>
      <c r="I16" s="87"/>
      <c r="J16" s="26"/>
    </row>
    <row r="17" spans="1:10" x14ac:dyDescent="0.25">
      <c r="A17" s="87"/>
      <c r="B17" s="87"/>
      <c r="C17" s="87"/>
      <c r="D17" s="87"/>
      <c r="E17" s="87"/>
      <c r="F17" s="87"/>
      <c r="G17" s="87"/>
      <c r="H17" s="87"/>
      <c r="I17" s="87"/>
      <c r="J17" s="26"/>
    </row>
    <row r="18" spans="1:10" x14ac:dyDescent="0.25">
      <c r="A18" s="87"/>
      <c r="B18" s="87"/>
      <c r="C18" s="87"/>
      <c r="D18" s="87"/>
      <c r="E18" s="87"/>
      <c r="F18" s="87"/>
      <c r="G18" s="87"/>
      <c r="H18" s="87"/>
      <c r="I18" s="87"/>
      <c r="J18" s="26"/>
    </row>
    <row r="19" spans="1:10" x14ac:dyDescent="0.25">
      <c r="A19" s="45"/>
      <c r="B19" s="18"/>
      <c r="C19" s="18"/>
      <c r="D19" s="18"/>
      <c r="E19" s="45"/>
      <c r="F19" s="45"/>
      <c r="G19" s="45"/>
      <c r="H19" s="45"/>
      <c r="I19" s="45"/>
    </row>
    <row r="20" spans="1:10" x14ac:dyDescent="0.25">
      <c r="A20" s="100" t="s">
        <v>384</v>
      </c>
      <c r="B20" s="101"/>
      <c r="C20" s="101"/>
      <c r="D20" s="102"/>
      <c r="E20" s="18"/>
      <c r="F20" s="100" t="s">
        <v>383</v>
      </c>
      <c r="G20" s="101"/>
      <c r="H20" s="101"/>
      <c r="I20" s="102"/>
    </row>
    <row r="21" spans="1:10" x14ac:dyDescent="0.25">
      <c r="A21" s="46"/>
      <c r="B21" s="18"/>
      <c r="C21" s="18"/>
      <c r="D21" s="47"/>
      <c r="E21" s="18"/>
      <c r="F21" s="46"/>
      <c r="G21" s="18"/>
      <c r="H21" s="18"/>
      <c r="I21" s="47"/>
    </row>
    <row r="22" spans="1:10" ht="15" customHeight="1" x14ac:dyDescent="0.25">
      <c r="A22" s="103">
        <f>COUNTIF('1- PRODUTOS'!E:E,"&gt;0")+COUNTIF('2- ADICIONAR PRODUTO'!E:E,"&gt;0")</f>
        <v>0</v>
      </c>
      <c r="B22" s="104"/>
      <c r="C22" s="104"/>
      <c r="D22" s="105"/>
      <c r="E22" s="18"/>
      <c r="F22" s="94">
        <f>SUM('1- PRODUTOS'!E:E)+SUM('2- ADICIONAR PRODUTO'!E:E)</f>
        <v>0</v>
      </c>
      <c r="G22" s="95"/>
      <c r="H22" s="95"/>
      <c r="I22" s="96"/>
    </row>
    <row r="23" spans="1:10" ht="15" customHeight="1" x14ac:dyDescent="0.25">
      <c r="A23" s="103"/>
      <c r="B23" s="104"/>
      <c r="C23" s="104"/>
      <c r="D23" s="105"/>
      <c r="E23" s="18"/>
      <c r="F23" s="94"/>
      <c r="G23" s="95"/>
      <c r="H23" s="95"/>
      <c r="I23" s="96"/>
    </row>
    <row r="24" spans="1:10" ht="15" customHeight="1" x14ac:dyDescent="0.25">
      <c r="A24" s="106"/>
      <c r="B24" s="107"/>
      <c r="C24" s="107"/>
      <c r="D24" s="108"/>
      <c r="E24" s="18"/>
      <c r="F24" s="97"/>
      <c r="G24" s="98"/>
      <c r="H24" s="98"/>
      <c r="I24" s="99"/>
    </row>
    <row r="25" spans="1:10" ht="15" customHeight="1" x14ac:dyDescent="0.25">
      <c r="A25" s="63"/>
      <c r="B25" s="63"/>
      <c r="C25" s="63"/>
      <c r="D25" s="63"/>
      <c r="E25" s="18"/>
      <c r="F25" s="48"/>
      <c r="G25" s="48"/>
      <c r="H25" s="48"/>
      <c r="I25" s="48"/>
    </row>
    <row r="26" spans="1:10" x14ac:dyDescent="0.25">
      <c r="A26" s="80" t="s">
        <v>417</v>
      </c>
      <c r="B26" s="81"/>
      <c r="C26" s="81"/>
      <c r="D26" s="82"/>
      <c r="E26" s="18"/>
      <c r="F26" s="18"/>
      <c r="G26" s="18"/>
      <c r="H26" s="18"/>
      <c r="I26" s="18"/>
    </row>
    <row r="27" spans="1:10" x14ac:dyDescent="0.25">
      <c r="A27" s="76" t="str">
        <f ca="1">'0- PAINEL'!D16</f>
        <v>---</v>
      </c>
      <c r="B27" s="77"/>
      <c r="C27" s="77"/>
      <c r="D27" s="78"/>
      <c r="E27" s="18"/>
      <c r="F27" s="18"/>
      <c r="G27" s="18"/>
      <c r="H27" s="18"/>
      <c r="I27" s="18"/>
    </row>
    <row r="28" spans="1:10" x14ac:dyDescent="0.25">
      <c r="A28" s="18"/>
      <c r="B28" s="18"/>
      <c r="C28" s="18"/>
      <c r="D28" s="18"/>
      <c r="E28" s="18"/>
      <c r="F28" s="18"/>
      <c r="G28" s="18"/>
      <c r="H28" s="18"/>
      <c r="I28" s="18"/>
    </row>
    <row r="29" spans="1:10" x14ac:dyDescent="0.25">
      <c r="A29" s="84" t="str">
        <f ca="1">_xlfn.CONCAT(A7,", ",DAY(TODAY())," de ",VLOOKUP(MONTH(TODAY()),FONTE!F:G,2,0)," de ",YEAR(TODAY()))</f>
        <v>----, 29 de outubro de 2025</v>
      </c>
      <c r="B29" s="84"/>
      <c r="C29" s="84"/>
      <c r="D29" s="84"/>
      <c r="E29" s="84"/>
      <c r="F29" s="84"/>
      <c r="G29" s="84"/>
      <c r="H29" s="84"/>
      <c r="I29" s="84"/>
    </row>
    <row r="30" spans="1:10" x14ac:dyDescent="0.25">
      <c r="A30" s="49"/>
      <c r="B30" s="49"/>
      <c r="C30" s="49"/>
      <c r="D30" s="49"/>
      <c r="E30" s="44"/>
      <c r="F30" s="21"/>
      <c r="G30" s="21"/>
      <c r="H30" s="21"/>
      <c r="I30" s="18"/>
    </row>
    <row r="31" spans="1:10" x14ac:dyDescent="0.25">
      <c r="A31" s="18"/>
      <c r="B31" s="50"/>
      <c r="C31" s="109"/>
      <c r="D31" s="110"/>
      <c r="E31" s="110"/>
      <c r="F31" s="110"/>
      <c r="G31" s="111"/>
      <c r="H31" s="50"/>
      <c r="I31" s="50"/>
    </row>
    <row r="32" spans="1:10" x14ac:dyDescent="0.25">
      <c r="A32" s="45"/>
      <c r="B32" s="45"/>
      <c r="C32" s="112"/>
      <c r="D32" s="113"/>
      <c r="E32" s="113"/>
      <c r="F32" s="113"/>
      <c r="G32" s="114"/>
      <c r="H32" s="45"/>
      <c r="I32" s="45"/>
    </row>
    <row r="33" spans="1:9" x14ac:dyDescent="0.25">
      <c r="A33" s="45"/>
      <c r="B33" s="45"/>
      <c r="C33" s="112"/>
      <c r="D33" s="113"/>
      <c r="E33" s="113"/>
      <c r="F33" s="113"/>
      <c r="G33" s="114"/>
      <c r="H33" s="45"/>
      <c r="I33" s="45"/>
    </row>
    <row r="34" spans="1:9" x14ac:dyDescent="0.25">
      <c r="A34" s="45"/>
      <c r="B34" s="45"/>
      <c r="C34" s="112"/>
      <c r="D34" s="113"/>
      <c r="E34" s="113"/>
      <c r="F34" s="113"/>
      <c r="G34" s="114"/>
      <c r="H34" s="45"/>
      <c r="I34" s="45"/>
    </row>
    <row r="35" spans="1:9" x14ac:dyDescent="0.25">
      <c r="A35" s="45"/>
      <c r="B35" s="45"/>
      <c r="C35" s="115"/>
      <c r="D35" s="116"/>
      <c r="E35" s="116"/>
      <c r="F35" s="116"/>
      <c r="G35" s="117"/>
      <c r="H35" s="45"/>
      <c r="I35" s="45"/>
    </row>
    <row r="36" spans="1:9" x14ac:dyDescent="0.25">
      <c r="A36" s="18"/>
      <c r="B36" s="51"/>
      <c r="C36" s="88" t="s">
        <v>404</v>
      </c>
      <c r="D36" s="89"/>
      <c r="E36" s="89"/>
      <c r="F36" s="89"/>
      <c r="G36" s="90"/>
      <c r="H36" s="51"/>
      <c r="I36" s="51"/>
    </row>
    <row r="37" spans="1:9" x14ac:dyDescent="0.25">
      <c r="A37" s="18"/>
      <c r="B37" s="18"/>
      <c r="C37" s="91"/>
      <c r="D37" s="92"/>
      <c r="E37" s="92"/>
      <c r="F37" s="92"/>
      <c r="G37" s="93"/>
      <c r="H37" s="18"/>
      <c r="I37" s="18"/>
    </row>
    <row r="38" spans="1:9" x14ac:dyDescent="0.25">
      <c r="A38" s="18"/>
      <c r="B38" s="18"/>
      <c r="C38" s="18"/>
      <c r="D38" s="18"/>
      <c r="E38" s="18"/>
      <c r="F38" s="18"/>
      <c r="G38" s="18"/>
      <c r="H38" s="18"/>
      <c r="I38" s="18"/>
    </row>
    <row r="39" spans="1:9" x14ac:dyDescent="0.25">
      <c r="A39" s="83"/>
      <c r="B39" s="83"/>
      <c r="C39" s="18"/>
      <c r="D39" s="18"/>
      <c r="E39" s="18"/>
      <c r="F39" s="18"/>
      <c r="G39" s="18"/>
      <c r="H39" s="18"/>
      <c r="I39" s="18"/>
    </row>
    <row r="40" spans="1:9" x14ac:dyDescent="0.25">
      <c r="A40" s="85" t="s">
        <v>398</v>
      </c>
      <c r="B40" s="86"/>
      <c r="C40" s="86"/>
      <c r="D40" s="86"/>
      <c r="E40" s="86"/>
      <c r="F40" s="86"/>
      <c r="G40" s="86"/>
      <c r="H40" s="86"/>
      <c r="I40" s="86"/>
    </row>
    <row r="41" spans="1:9" x14ac:dyDescent="0.25">
      <c r="A41" s="86"/>
      <c r="B41" s="86"/>
      <c r="C41" s="86"/>
      <c r="D41" s="86"/>
      <c r="E41" s="86"/>
      <c r="F41" s="86"/>
      <c r="G41" s="86"/>
      <c r="H41" s="86"/>
      <c r="I41" s="86"/>
    </row>
    <row r="42" spans="1:9" x14ac:dyDescent="0.25">
      <c r="A42" s="86"/>
      <c r="B42" s="86"/>
      <c r="C42" s="86"/>
      <c r="D42" s="86"/>
      <c r="E42" s="86"/>
      <c r="F42" s="86"/>
      <c r="G42" s="86"/>
      <c r="H42" s="86"/>
      <c r="I42" s="86"/>
    </row>
    <row r="43" spans="1:9" x14ac:dyDescent="0.25">
      <c r="A43" s="86"/>
      <c r="B43" s="86"/>
      <c r="C43" s="86"/>
      <c r="D43" s="86"/>
      <c r="E43" s="86"/>
      <c r="F43" s="86"/>
      <c r="G43" s="86"/>
      <c r="H43" s="86"/>
      <c r="I43" s="86"/>
    </row>
    <row r="44" spans="1:9" x14ac:dyDescent="0.25">
      <c r="A44" s="18"/>
      <c r="B44" s="18"/>
      <c r="C44" s="18"/>
      <c r="D44" s="18"/>
      <c r="E44" s="18"/>
      <c r="F44" s="18"/>
      <c r="G44" s="18"/>
      <c r="H44" s="18"/>
      <c r="I44" s="18"/>
    </row>
    <row r="45" spans="1:9" x14ac:dyDescent="0.25">
      <c r="A45" s="18"/>
      <c r="B45" s="18"/>
      <c r="C45" s="18"/>
      <c r="D45" s="18"/>
      <c r="E45" s="18"/>
      <c r="F45" s="18"/>
      <c r="G45" s="18"/>
      <c r="H45" s="18"/>
      <c r="I45" s="18"/>
    </row>
    <row r="46" spans="1:9" x14ac:dyDescent="0.25">
      <c r="A46" s="18"/>
      <c r="B46" s="18"/>
      <c r="C46" s="18"/>
      <c r="D46" s="18"/>
      <c r="E46" s="18"/>
      <c r="F46" s="18"/>
      <c r="G46" s="18"/>
      <c r="H46" s="18"/>
      <c r="I46" s="18"/>
    </row>
    <row r="47" spans="1:9" x14ac:dyDescent="0.25">
      <c r="A47" s="18"/>
      <c r="B47" s="18"/>
      <c r="C47" s="18"/>
      <c r="D47" s="18"/>
      <c r="E47" s="18"/>
      <c r="F47" s="18"/>
      <c r="G47" s="18"/>
      <c r="H47" s="18"/>
      <c r="I47" s="18"/>
    </row>
    <row r="48" spans="1:9" x14ac:dyDescent="0.25">
      <c r="A48" s="18"/>
      <c r="B48" s="18"/>
      <c r="C48" s="18"/>
      <c r="D48" s="18"/>
      <c r="E48" s="18"/>
      <c r="F48" s="18"/>
      <c r="G48" s="18"/>
      <c r="H48" s="18"/>
      <c r="I48" s="18"/>
    </row>
    <row r="49" spans="1:9" x14ac:dyDescent="0.25">
      <c r="A49" s="18"/>
      <c r="B49" s="18"/>
      <c r="C49" s="18"/>
      <c r="D49" s="18"/>
      <c r="E49" s="18"/>
      <c r="F49" s="18"/>
      <c r="G49" s="18"/>
      <c r="H49" s="18"/>
      <c r="I49" s="18"/>
    </row>
    <row r="50" spans="1:9" x14ac:dyDescent="0.25">
      <c r="A50" s="18"/>
      <c r="B50" s="18"/>
      <c r="C50" s="18"/>
      <c r="D50" s="18"/>
      <c r="E50" s="18"/>
      <c r="F50" s="18"/>
      <c r="G50" s="18"/>
      <c r="H50" s="18"/>
      <c r="I50" s="18"/>
    </row>
    <row r="51" spans="1:9" x14ac:dyDescent="0.25">
      <c r="A51" s="18"/>
      <c r="B51" s="18"/>
      <c r="C51" s="18"/>
      <c r="D51" s="18"/>
      <c r="E51" s="18"/>
      <c r="F51" s="18"/>
      <c r="G51" s="18"/>
      <c r="H51" s="18"/>
      <c r="I51" s="18"/>
    </row>
    <row r="52" spans="1:9" x14ac:dyDescent="0.25">
      <c r="A52" s="18"/>
      <c r="B52" s="18"/>
      <c r="C52" s="18"/>
      <c r="D52" s="18"/>
      <c r="E52" s="18"/>
      <c r="F52" s="18"/>
      <c r="G52" s="18"/>
      <c r="H52" s="18"/>
      <c r="I52" s="18"/>
    </row>
  </sheetData>
  <sheetProtection sheet="1" objects="1" scenarios="1" selectLockedCells="1" selectUnlockedCells="1"/>
  <mergeCells count="16">
    <mergeCell ref="A39:B39"/>
    <mergeCell ref="A29:I29"/>
    <mergeCell ref="A40:I43"/>
    <mergeCell ref="A10:I18"/>
    <mergeCell ref="C36:G37"/>
    <mergeCell ref="F22:I24"/>
    <mergeCell ref="F20:I20"/>
    <mergeCell ref="A22:D24"/>
    <mergeCell ref="A20:D20"/>
    <mergeCell ref="C31:G35"/>
    <mergeCell ref="E7:I7"/>
    <mergeCell ref="E8:I8"/>
    <mergeCell ref="A7:D7"/>
    <mergeCell ref="A3:I3"/>
    <mergeCell ref="A27:D27"/>
    <mergeCell ref="A26:D26"/>
  </mergeCells>
  <conditionalFormatting sqref="A10:I18">
    <cfRule type="containsText" dxfId="0" priority="1" operator="containsText" text="Preencha todos os campos obrigatórios na guia PAINEL, incluindo o nome do município, o nome do representante legal e o cargo">
      <formula>NOT(ISERROR(SEARCH("Preencha todos os campos obrigatórios na guia PAINEL, incluindo o nome do município, o nome do representante legal e o cargo",A10)))</formula>
    </cfRule>
  </conditionalFormatting>
  <pageMargins left="0.7" right="0.7" top="0.75" bottom="0.75" header="0.3" footer="0.3"/>
  <pageSetup paperSize="9" orientation="portrait" r:id="rId1"/>
  <headerFooter>
    <oddHeader>&amp;L&amp;G&amp;C&amp;"-,Negrito"ESTADO DE ALAGOAS
SECRETARIA DE ESTADO DA AGRICULTURA E PECUÁRIA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32AAB-A230-46E5-B0ED-058F66C03464}">
  <sheetPr codeName="Planilha4"/>
  <dimension ref="A1:G258"/>
  <sheetViews>
    <sheetView workbookViewId="0">
      <selection activeCell="E24" sqref="E24"/>
    </sheetView>
  </sheetViews>
  <sheetFormatPr defaultColWidth="8.85546875" defaultRowHeight="15" x14ac:dyDescent="0.25"/>
  <cols>
    <col min="1" max="1" width="36.85546875" bestFit="1" customWidth="1"/>
    <col min="2" max="2" width="19.85546875" bestFit="1" customWidth="1"/>
    <col min="3" max="3" width="24.28515625" bestFit="1" customWidth="1"/>
    <col min="4" max="4" width="25.85546875" bestFit="1" customWidth="1"/>
  </cols>
  <sheetData>
    <row r="1" spans="1:7" x14ac:dyDescent="0.25">
      <c r="A1" s="1" t="s">
        <v>101</v>
      </c>
      <c r="B1" t="s">
        <v>100</v>
      </c>
      <c r="C1" s="1" t="s">
        <v>101</v>
      </c>
      <c r="D1" s="1" t="s">
        <v>101</v>
      </c>
      <c r="F1">
        <v>1</v>
      </c>
      <c r="G1" t="s">
        <v>386</v>
      </c>
    </row>
    <row r="2" spans="1:7" x14ac:dyDescent="0.25">
      <c r="A2" t="s">
        <v>0</v>
      </c>
      <c r="B2" t="s">
        <v>1</v>
      </c>
      <c r="C2" t="s">
        <v>399</v>
      </c>
      <c r="D2" t="s">
        <v>109</v>
      </c>
      <c r="F2">
        <v>2</v>
      </c>
      <c r="G2" t="s">
        <v>387</v>
      </c>
    </row>
    <row r="3" spans="1:7" x14ac:dyDescent="0.25">
      <c r="A3" t="s">
        <v>14</v>
      </c>
      <c r="B3" t="s">
        <v>5</v>
      </c>
      <c r="C3" t="s">
        <v>400</v>
      </c>
      <c r="D3" t="s">
        <v>110</v>
      </c>
      <c r="F3">
        <v>3</v>
      </c>
      <c r="G3" t="s">
        <v>388</v>
      </c>
    </row>
    <row r="4" spans="1:7" x14ac:dyDescent="0.25">
      <c r="A4" t="s">
        <v>32</v>
      </c>
      <c r="B4" t="s">
        <v>1</v>
      </c>
      <c r="C4" t="s">
        <v>401</v>
      </c>
      <c r="D4" t="s">
        <v>111</v>
      </c>
      <c r="F4">
        <v>4</v>
      </c>
      <c r="G4" t="s">
        <v>389</v>
      </c>
    </row>
    <row r="5" spans="1:7" x14ac:dyDescent="0.25">
      <c r="A5" t="s">
        <v>22</v>
      </c>
      <c r="B5" t="s">
        <v>1</v>
      </c>
      <c r="C5" t="s">
        <v>402</v>
      </c>
      <c r="D5" t="s">
        <v>112</v>
      </c>
      <c r="F5">
        <v>5</v>
      </c>
      <c r="G5" t="s">
        <v>390</v>
      </c>
    </row>
    <row r="6" spans="1:7" x14ac:dyDescent="0.25">
      <c r="A6" t="s">
        <v>31</v>
      </c>
      <c r="B6" t="s">
        <v>1</v>
      </c>
      <c r="D6" t="s">
        <v>113</v>
      </c>
      <c r="F6">
        <v>6</v>
      </c>
      <c r="G6" t="s">
        <v>391</v>
      </c>
    </row>
    <row r="7" spans="1:7" x14ac:dyDescent="0.25">
      <c r="A7" t="s">
        <v>229</v>
      </c>
      <c r="B7" t="s">
        <v>1</v>
      </c>
      <c r="D7" t="s">
        <v>114</v>
      </c>
      <c r="F7">
        <v>7</v>
      </c>
      <c r="G7" t="s">
        <v>392</v>
      </c>
    </row>
    <row r="8" spans="1:7" x14ac:dyDescent="0.25">
      <c r="A8" t="s">
        <v>230</v>
      </c>
      <c r="B8" t="s">
        <v>1</v>
      </c>
      <c r="D8" t="s">
        <v>115</v>
      </c>
      <c r="F8">
        <v>8</v>
      </c>
      <c r="G8" t="s">
        <v>393</v>
      </c>
    </row>
    <row r="9" spans="1:7" x14ac:dyDescent="0.25">
      <c r="A9" t="s">
        <v>231</v>
      </c>
      <c r="B9" t="s">
        <v>1</v>
      </c>
      <c r="D9" t="s">
        <v>116</v>
      </c>
      <c r="F9">
        <v>9</v>
      </c>
      <c r="G9" t="s">
        <v>394</v>
      </c>
    </row>
    <row r="10" spans="1:7" x14ac:dyDescent="0.25">
      <c r="A10" t="s">
        <v>232</v>
      </c>
      <c r="B10" t="s">
        <v>1</v>
      </c>
      <c r="D10" t="s">
        <v>117</v>
      </c>
      <c r="F10">
        <v>10</v>
      </c>
      <c r="G10" t="s">
        <v>395</v>
      </c>
    </row>
    <row r="11" spans="1:7" x14ac:dyDescent="0.25">
      <c r="A11" t="s">
        <v>233</v>
      </c>
      <c r="B11" t="s">
        <v>1</v>
      </c>
      <c r="D11" t="s">
        <v>118</v>
      </c>
      <c r="F11">
        <v>11</v>
      </c>
      <c r="G11" t="s">
        <v>396</v>
      </c>
    </row>
    <row r="12" spans="1:7" x14ac:dyDescent="0.25">
      <c r="A12" t="s">
        <v>234</v>
      </c>
      <c r="B12" t="s">
        <v>1</v>
      </c>
      <c r="D12" t="s">
        <v>119</v>
      </c>
      <c r="F12">
        <v>12</v>
      </c>
      <c r="G12" t="s">
        <v>397</v>
      </c>
    </row>
    <row r="13" spans="1:7" x14ac:dyDescent="0.25">
      <c r="A13" t="s">
        <v>235</v>
      </c>
      <c r="B13" t="s">
        <v>236</v>
      </c>
      <c r="D13" t="s">
        <v>120</v>
      </c>
    </row>
    <row r="14" spans="1:7" x14ac:dyDescent="0.25">
      <c r="A14" t="s">
        <v>44</v>
      </c>
      <c r="B14" t="s">
        <v>1</v>
      </c>
      <c r="D14" t="s">
        <v>121</v>
      </c>
    </row>
    <row r="15" spans="1:7" x14ac:dyDescent="0.25">
      <c r="A15" t="s">
        <v>2</v>
      </c>
      <c r="B15" t="s">
        <v>1</v>
      </c>
      <c r="D15" t="s">
        <v>122</v>
      </c>
    </row>
    <row r="16" spans="1:7" x14ac:dyDescent="0.25">
      <c r="A16" t="s">
        <v>91</v>
      </c>
      <c r="B16" t="s">
        <v>1</v>
      </c>
      <c r="D16" t="s">
        <v>123</v>
      </c>
    </row>
    <row r="17" spans="1:4" x14ac:dyDescent="0.25">
      <c r="A17" t="s">
        <v>56</v>
      </c>
      <c r="B17" t="s">
        <v>1</v>
      </c>
      <c r="D17" t="s">
        <v>124</v>
      </c>
    </row>
    <row r="18" spans="1:4" x14ac:dyDescent="0.25">
      <c r="A18" t="s">
        <v>15</v>
      </c>
      <c r="B18" t="s">
        <v>1</v>
      </c>
      <c r="D18" t="s">
        <v>125</v>
      </c>
    </row>
    <row r="19" spans="1:4" x14ac:dyDescent="0.25">
      <c r="A19" t="s">
        <v>63</v>
      </c>
      <c r="B19" t="s">
        <v>1</v>
      </c>
      <c r="D19" t="s">
        <v>126</v>
      </c>
    </row>
    <row r="20" spans="1:4" x14ac:dyDescent="0.25">
      <c r="A20" t="s">
        <v>215</v>
      </c>
      <c r="B20" t="s">
        <v>1</v>
      </c>
      <c r="D20" t="s">
        <v>127</v>
      </c>
    </row>
    <row r="21" spans="1:4" x14ac:dyDescent="0.25">
      <c r="A21" t="s">
        <v>93</v>
      </c>
      <c r="B21" t="s">
        <v>1</v>
      </c>
      <c r="D21" t="s">
        <v>128</v>
      </c>
    </row>
    <row r="22" spans="1:4" x14ac:dyDescent="0.25">
      <c r="A22" t="s">
        <v>237</v>
      </c>
      <c r="B22" t="s">
        <v>1</v>
      </c>
      <c r="D22" t="s">
        <v>129</v>
      </c>
    </row>
    <row r="23" spans="1:4" x14ac:dyDescent="0.25">
      <c r="A23" t="s">
        <v>238</v>
      </c>
      <c r="B23" t="s">
        <v>1</v>
      </c>
      <c r="D23" t="s">
        <v>130</v>
      </c>
    </row>
    <row r="24" spans="1:4" x14ac:dyDescent="0.25">
      <c r="A24" t="s">
        <v>239</v>
      </c>
      <c r="B24" t="s">
        <v>1</v>
      </c>
      <c r="D24" t="s">
        <v>131</v>
      </c>
    </row>
    <row r="25" spans="1:4" x14ac:dyDescent="0.25">
      <c r="A25" t="s">
        <v>240</v>
      </c>
      <c r="B25" t="s">
        <v>1</v>
      </c>
      <c r="D25" t="s">
        <v>132</v>
      </c>
    </row>
    <row r="26" spans="1:4" x14ac:dyDescent="0.25">
      <c r="A26" t="s">
        <v>16</v>
      </c>
      <c r="B26" t="s">
        <v>1</v>
      </c>
      <c r="D26" t="s">
        <v>133</v>
      </c>
    </row>
    <row r="27" spans="1:4" x14ac:dyDescent="0.25">
      <c r="A27" t="s">
        <v>222</v>
      </c>
      <c r="B27" t="s">
        <v>1</v>
      </c>
      <c r="D27" t="s">
        <v>134</v>
      </c>
    </row>
    <row r="28" spans="1:4" x14ac:dyDescent="0.25">
      <c r="A28" t="s">
        <v>241</v>
      </c>
      <c r="B28" t="s">
        <v>1</v>
      </c>
      <c r="D28" t="s">
        <v>135</v>
      </c>
    </row>
    <row r="29" spans="1:4" x14ac:dyDescent="0.25">
      <c r="A29" t="s">
        <v>242</v>
      </c>
      <c r="B29" t="s">
        <v>1</v>
      </c>
      <c r="D29" t="s">
        <v>136</v>
      </c>
    </row>
    <row r="30" spans="1:4" x14ac:dyDescent="0.25">
      <c r="A30" t="s">
        <v>243</v>
      </c>
      <c r="B30" t="s">
        <v>1</v>
      </c>
      <c r="D30" t="s">
        <v>137</v>
      </c>
    </row>
    <row r="31" spans="1:4" x14ac:dyDescent="0.25">
      <c r="A31" t="s">
        <v>244</v>
      </c>
      <c r="B31" t="s">
        <v>1</v>
      </c>
      <c r="D31" t="s">
        <v>138</v>
      </c>
    </row>
    <row r="32" spans="1:4" x14ac:dyDescent="0.25">
      <c r="A32" s="27" t="s">
        <v>68</v>
      </c>
      <c r="B32" t="s">
        <v>1</v>
      </c>
      <c r="D32" t="s">
        <v>139</v>
      </c>
    </row>
    <row r="33" spans="1:4" x14ac:dyDescent="0.25">
      <c r="A33" s="27" t="s">
        <v>378</v>
      </c>
      <c r="B33" t="s">
        <v>1</v>
      </c>
      <c r="D33" t="s">
        <v>140</v>
      </c>
    </row>
    <row r="34" spans="1:4" x14ac:dyDescent="0.25">
      <c r="A34" s="27" t="s">
        <v>64</v>
      </c>
      <c r="B34" t="s">
        <v>1</v>
      </c>
      <c r="D34" t="s">
        <v>141</v>
      </c>
    </row>
    <row r="35" spans="1:4" x14ac:dyDescent="0.25">
      <c r="A35" s="27" t="s">
        <v>57</v>
      </c>
      <c r="B35" t="s">
        <v>1</v>
      </c>
      <c r="D35" t="s">
        <v>142</v>
      </c>
    </row>
    <row r="36" spans="1:4" x14ac:dyDescent="0.25">
      <c r="A36" t="s">
        <v>245</v>
      </c>
      <c r="B36" t="s">
        <v>1</v>
      </c>
      <c r="D36" t="s">
        <v>143</v>
      </c>
    </row>
    <row r="37" spans="1:4" x14ac:dyDescent="0.25">
      <c r="A37" t="s">
        <v>223</v>
      </c>
      <c r="B37" t="s">
        <v>1</v>
      </c>
      <c r="D37" t="s">
        <v>144</v>
      </c>
    </row>
    <row r="38" spans="1:4" x14ac:dyDescent="0.25">
      <c r="A38" t="s">
        <v>65</v>
      </c>
      <c r="B38" t="s">
        <v>1</v>
      </c>
      <c r="D38" t="s">
        <v>145</v>
      </c>
    </row>
    <row r="39" spans="1:4" x14ac:dyDescent="0.25">
      <c r="A39" t="s">
        <v>3</v>
      </c>
      <c r="B39" t="s">
        <v>1</v>
      </c>
      <c r="D39" t="s">
        <v>146</v>
      </c>
    </row>
    <row r="40" spans="1:4" x14ac:dyDescent="0.25">
      <c r="A40" t="s">
        <v>246</v>
      </c>
      <c r="B40" t="s">
        <v>1</v>
      </c>
      <c r="D40" t="s">
        <v>147</v>
      </c>
    </row>
    <row r="41" spans="1:4" x14ac:dyDescent="0.25">
      <c r="A41" t="s">
        <v>247</v>
      </c>
      <c r="B41" t="s">
        <v>1</v>
      </c>
      <c r="D41" t="s">
        <v>148</v>
      </c>
    </row>
    <row r="42" spans="1:4" x14ac:dyDescent="0.25">
      <c r="A42" t="s">
        <v>248</v>
      </c>
      <c r="B42" t="s">
        <v>1</v>
      </c>
      <c r="D42" t="s">
        <v>149</v>
      </c>
    </row>
    <row r="43" spans="1:4" x14ac:dyDescent="0.25">
      <c r="A43" t="s">
        <v>84</v>
      </c>
      <c r="B43" t="s">
        <v>1</v>
      </c>
      <c r="D43" t="s">
        <v>150</v>
      </c>
    </row>
    <row r="44" spans="1:4" x14ac:dyDescent="0.25">
      <c r="A44" t="s">
        <v>92</v>
      </c>
      <c r="B44" t="s">
        <v>1</v>
      </c>
      <c r="D44" t="s">
        <v>151</v>
      </c>
    </row>
    <row r="45" spans="1:4" x14ac:dyDescent="0.25">
      <c r="A45" t="s">
        <v>249</v>
      </c>
      <c r="B45" t="s">
        <v>1</v>
      </c>
      <c r="D45" t="s">
        <v>152</v>
      </c>
    </row>
    <row r="46" spans="1:4" x14ac:dyDescent="0.25">
      <c r="A46" t="s">
        <v>250</v>
      </c>
      <c r="B46" t="s">
        <v>1</v>
      </c>
      <c r="D46" t="s">
        <v>153</v>
      </c>
    </row>
    <row r="47" spans="1:4" x14ac:dyDescent="0.25">
      <c r="A47" t="s">
        <v>251</v>
      </c>
      <c r="B47" t="s">
        <v>1</v>
      </c>
      <c r="D47" t="s">
        <v>154</v>
      </c>
    </row>
    <row r="48" spans="1:4" x14ac:dyDescent="0.25">
      <c r="A48" t="s">
        <v>252</v>
      </c>
      <c r="B48" t="s">
        <v>1</v>
      </c>
      <c r="D48" t="s">
        <v>155</v>
      </c>
    </row>
    <row r="49" spans="1:4" x14ac:dyDescent="0.25">
      <c r="A49" t="s">
        <v>253</v>
      </c>
      <c r="B49" t="s">
        <v>1</v>
      </c>
      <c r="D49" t="s">
        <v>156</v>
      </c>
    </row>
    <row r="50" spans="1:4" x14ac:dyDescent="0.25">
      <c r="A50" t="s">
        <v>254</v>
      </c>
      <c r="B50" t="s">
        <v>1</v>
      </c>
      <c r="D50" t="s">
        <v>157</v>
      </c>
    </row>
    <row r="51" spans="1:4" x14ac:dyDescent="0.25">
      <c r="A51" t="s">
        <v>255</v>
      </c>
      <c r="B51" t="s">
        <v>1</v>
      </c>
      <c r="D51" t="s">
        <v>158</v>
      </c>
    </row>
    <row r="52" spans="1:4" x14ac:dyDescent="0.25">
      <c r="A52" t="s">
        <v>33</v>
      </c>
      <c r="B52" t="s">
        <v>1</v>
      </c>
      <c r="D52" t="s">
        <v>159</v>
      </c>
    </row>
    <row r="53" spans="1:4" x14ac:dyDescent="0.25">
      <c r="A53" t="s">
        <v>34</v>
      </c>
      <c r="B53" t="s">
        <v>1</v>
      </c>
      <c r="D53" t="s">
        <v>160</v>
      </c>
    </row>
    <row r="54" spans="1:4" x14ac:dyDescent="0.25">
      <c r="A54" t="s">
        <v>256</v>
      </c>
      <c r="B54" t="s">
        <v>1</v>
      </c>
      <c r="D54" t="s">
        <v>161</v>
      </c>
    </row>
    <row r="55" spans="1:4" x14ac:dyDescent="0.25">
      <c r="A55" t="s">
        <v>257</v>
      </c>
      <c r="B55" t="s">
        <v>1</v>
      </c>
      <c r="D55" t="s">
        <v>162</v>
      </c>
    </row>
    <row r="56" spans="1:4" x14ac:dyDescent="0.25">
      <c r="A56" t="s">
        <v>258</v>
      </c>
      <c r="B56" t="s">
        <v>1</v>
      </c>
      <c r="D56" t="s">
        <v>163</v>
      </c>
    </row>
    <row r="57" spans="1:4" x14ac:dyDescent="0.25">
      <c r="A57" t="s">
        <v>379</v>
      </c>
      <c r="B57" t="s">
        <v>1</v>
      </c>
      <c r="D57" t="s">
        <v>164</v>
      </c>
    </row>
    <row r="58" spans="1:4" x14ac:dyDescent="0.25">
      <c r="A58" t="s">
        <v>259</v>
      </c>
      <c r="B58" t="s">
        <v>1</v>
      </c>
      <c r="D58" t="s">
        <v>165</v>
      </c>
    </row>
    <row r="59" spans="1:4" x14ac:dyDescent="0.25">
      <c r="A59" t="s">
        <v>380</v>
      </c>
      <c r="B59" t="s">
        <v>1</v>
      </c>
      <c r="D59" t="s">
        <v>166</v>
      </c>
    </row>
    <row r="60" spans="1:4" x14ac:dyDescent="0.25">
      <c r="A60" t="s">
        <v>260</v>
      </c>
      <c r="B60" t="s">
        <v>1</v>
      </c>
      <c r="D60" t="s">
        <v>167</v>
      </c>
    </row>
    <row r="61" spans="1:4" x14ac:dyDescent="0.25">
      <c r="A61" t="s">
        <v>261</v>
      </c>
      <c r="B61" t="s">
        <v>1</v>
      </c>
      <c r="D61" t="s">
        <v>168</v>
      </c>
    </row>
    <row r="62" spans="1:4" x14ac:dyDescent="0.25">
      <c r="A62" t="s">
        <v>262</v>
      </c>
      <c r="B62" t="s">
        <v>1</v>
      </c>
      <c r="D62" t="s">
        <v>169</v>
      </c>
    </row>
    <row r="63" spans="1:4" x14ac:dyDescent="0.25">
      <c r="A63" t="s">
        <v>263</v>
      </c>
      <c r="B63" t="s">
        <v>1</v>
      </c>
      <c r="D63" t="s">
        <v>170</v>
      </c>
    </row>
    <row r="64" spans="1:4" x14ac:dyDescent="0.25">
      <c r="A64" t="s">
        <v>76</v>
      </c>
      <c r="B64" t="s">
        <v>1</v>
      </c>
      <c r="D64" t="s">
        <v>171</v>
      </c>
    </row>
    <row r="65" spans="1:4" x14ac:dyDescent="0.25">
      <c r="A65" t="s">
        <v>4</v>
      </c>
      <c r="B65" t="s">
        <v>1</v>
      </c>
      <c r="D65" t="s">
        <v>172</v>
      </c>
    </row>
    <row r="66" spans="1:4" x14ac:dyDescent="0.25">
      <c r="A66" t="s">
        <v>264</v>
      </c>
      <c r="B66" t="s">
        <v>1</v>
      </c>
      <c r="D66" t="s">
        <v>173</v>
      </c>
    </row>
    <row r="67" spans="1:4" x14ac:dyDescent="0.25">
      <c r="A67" t="s">
        <v>265</v>
      </c>
      <c r="B67" t="s">
        <v>1</v>
      </c>
      <c r="D67" t="s">
        <v>174</v>
      </c>
    </row>
    <row r="68" spans="1:4" x14ac:dyDescent="0.25">
      <c r="A68" t="s">
        <v>266</v>
      </c>
      <c r="B68" t="s">
        <v>1</v>
      </c>
      <c r="D68" t="s">
        <v>175</v>
      </c>
    </row>
    <row r="69" spans="1:4" x14ac:dyDescent="0.25">
      <c r="A69" t="s">
        <v>267</v>
      </c>
      <c r="B69" t="s">
        <v>1</v>
      </c>
      <c r="D69" t="s">
        <v>176</v>
      </c>
    </row>
    <row r="70" spans="1:4" x14ac:dyDescent="0.25">
      <c r="A70" t="s">
        <v>268</v>
      </c>
      <c r="B70" t="s">
        <v>1</v>
      </c>
      <c r="D70" t="s">
        <v>177</v>
      </c>
    </row>
    <row r="71" spans="1:4" x14ac:dyDescent="0.25">
      <c r="A71" t="s">
        <v>269</v>
      </c>
      <c r="B71" t="s">
        <v>1</v>
      </c>
      <c r="D71" t="s">
        <v>178</v>
      </c>
    </row>
    <row r="72" spans="1:4" x14ac:dyDescent="0.25">
      <c r="A72" t="s">
        <v>270</v>
      </c>
      <c r="B72" t="s">
        <v>1</v>
      </c>
      <c r="D72" t="s">
        <v>179</v>
      </c>
    </row>
    <row r="73" spans="1:4" x14ac:dyDescent="0.25">
      <c r="A73" t="s">
        <v>271</v>
      </c>
      <c r="B73" t="s">
        <v>1</v>
      </c>
      <c r="D73" t="s">
        <v>180</v>
      </c>
    </row>
    <row r="74" spans="1:4" x14ac:dyDescent="0.25">
      <c r="A74" t="s">
        <v>272</v>
      </c>
      <c r="B74" t="s">
        <v>1</v>
      </c>
      <c r="D74" t="s">
        <v>181</v>
      </c>
    </row>
    <row r="75" spans="1:4" x14ac:dyDescent="0.25">
      <c r="A75" t="s">
        <v>273</v>
      </c>
      <c r="B75" t="s">
        <v>1</v>
      </c>
      <c r="D75" t="s">
        <v>182</v>
      </c>
    </row>
    <row r="76" spans="1:4" x14ac:dyDescent="0.25">
      <c r="A76" t="s">
        <v>274</v>
      </c>
      <c r="B76" t="s">
        <v>1</v>
      </c>
      <c r="D76" t="s">
        <v>183</v>
      </c>
    </row>
    <row r="77" spans="1:4" x14ac:dyDescent="0.25">
      <c r="A77" t="s">
        <v>275</v>
      </c>
      <c r="B77" t="s">
        <v>1</v>
      </c>
      <c r="D77" t="s">
        <v>184</v>
      </c>
    </row>
    <row r="78" spans="1:4" x14ac:dyDescent="0.25">
      <c r="A78" t="s">
        <v>276</v>
      </c>
      <c r="B78" t="s">
        <v>1</v>
      </c>
      <c r="D78" t="s">
        <v>185</v>
      </c>
    </row>
    <row r="79" spans="1:4" x14ac:dyDescent="0.25">
      <c r="A79" t="s">
        <v>277</v>
      </c>
      <c r="B79" t="s">
        <v>1</v>
      </c>
      <c r="D79" t="s">
        <v>186</v>
      </c>
    </row>
    <row r="80" spans="1:4" x14ac:dyDescent="0.25">
      <c r="A80" t="s">
        <v>278</v>
      </c>
      <c r="B80" t="s">
        <v>1</v>
      </c>
      <c r="D80" t="s">
        <v>187</v>
      </c>
    </row>
    <row r="81" spans="1:4" x14ac:dyDescent="0.25">
      <c r="A81" t="s">
        <v>29</v>
      </c>
      <c r="B81" t="s">
        <v>1</v>
      </c>
      <c r="D81" t="s">
        <v>188</v>
      </c>
    </row>
    <row r="82" spans="1:4" x14ac:dyDescent="0.25">
      <c r="A82" t="s">
        <v>45</v>
      </c>
      <c r="B82" t="s">
        <v>1</v>
      </c>
      <c r="D82" t="s">
        <v>189</v>
      </c>
    </row>
    <row r="83" spans="1:4" x14ac:dyDescent="0.25">
      <c r="A83" t="s">
        <v>279</v>
      </c>
      <c r="B83" t="s">
        <v>1</v>
      </c>
      <c r="D83" t="s">
        <v>190</v>
      </c>
    </row>
    <row r="84" spans="1:4" x14ac:dyDescent="0.25">
      <c r="A84" t="s">
        <v>280</v>
      </c>
      <c r="B84" t="s">
        <v>1</v>
      </c>
      <c r="D84" t="s">
        <v>191</v>
      </c>
    </row>
    <row r="85" spans="1:4" x14ac:dyDescent="0.25">
      <c r="A85" t="s">
        <v>281</v>
      </c>
      <c r="B85" t="s">
        <v>1</v>
      </c>
      <c r="D85" t="s">
        <v>192</v>
      </c>
    </row>
    <row r="86" spans="1:4" x14ac:dyDescent="0.25">
      <c r="A86" t="s">
        <v>58</v>
      </c>
      <c r="B86" t="s">
        <v>1</v>
      </c>
      <c r="D86" t="s">
        <v>193</v>
      </c>
    </row>
    <row r="87" spans="1:4" x14ac:dyDescent="0.25">
      <c r="A87" t="s">
        <v>46</v>
      </c>
      <c r="B87" t="s">
        <v>1</v>
      </c>
      <c r="D87" t="s">
        <v>194</v>
      </c>
    </row>
    <row r="88" spans="1:4" x14ac:dyDescent="0.25">
      <c r="A88" t="s">
        <v>66</v>
      </c>
      <c r="B88" t="s">
        <v>1</v>
      </c>
      <c r="D88" t="s">
        <v>195</v>
      </c>
    </row>
    <row r="89" spans="1:4" x14ac:dyDescent="0.25">
      <c r="A89" t="s">
        <v>83</v>
      </c>
      <c r="B89" t="s">
        <v>1</v>
      </c>
      <c r="D89" t="s">
        <v>196</v>
      </c>
    </row>
    <row r="90" spans="1:4" x14ac:dyDescent="0.25">
      <c r="A90" t="s">
        <v>94</v>
      </c>
      <c r="B90" t="s">
        <v>1</v>
      </c>
      <c r="D90" t="s">
        <v>197</v>
      </c>
    </row>
    <row r="91" spans="1:4" x14ac:dyDescent="0.25">
      <c r="A91" t="s">
        <v>85</v>
      </c>
      <c r="B91" t="s">
        <v>1</v>
      </c>
      <c r="D91" t="s">
        <v>198</v>
      </c>
    </row>
    <row r="92" spans="1:4" x14ac:dyDescent="0.25">
      <c r="A92" t="s">
        <v>282</v>
      </c>
      <c r="B92" t="s">
        <v>1</v>
      </c>
      <c r="D92" t="s">
        <v>199</v>
      </c>
    </row>
    <row r="93" spans="1:4" x14ac:dyDescent="0.25">
      <c r="A93" s="27" t="s">
        <v>224</v>
      </c>
      <c r="B93" t="s">
        <v>5</v>
      </c>
      <c r="D93" t="s">
        <v>200</v>
      </c>
    </row>
    <row r="94" spans="1:4" x14ac:dyDescent="0.25">
      <c r="A94" s="27" t="s">
        <v>38</v>
      </c>
      <c r="B94" t="s">
        <v>5</v>
      </c>
      <c r="D94" t="s">
        <v>201</v>
      </c>
    </row>
    <row r="95" spans="1:4" x14ac:dyDescent="0.25">
      <c r="A95" t="s">
        <v>47</v>
      </c>
      <c r="B95" t="s">
        <v>1</v>
      </c>
      <c r="D95" t="s">
        <v>202</v>
      </c>
    </row>
    <row r="96" spans="1:4" x14ac:dyDescent="0.25">
      <c r="A96" t="s">
        <v>283</v>
      </c>
      <c r="B96" t="s">
        <v>1</v>
      </c>
      <c r="D96" t="s">
        <v>203</v>
      </c>
    </row>
    <row r="97" spans="1:4" x14ac:dyDescent="0.25">
      <c r="A97" t="s">
        <v>77</v>
      </c>
      <c r="B97" t="s">
        <v>1</v>
      </c>
      <c r="D97" t="s">
        <v>204</v>
      </c>
    </row>
    <row r="98" spans="1:4" x14ac:dyDescent="0.25">
      <c r="A98" t="s">
        <v>284</v>
      </c>
      <c r="B98" t="s">
        <v>1</v>
      </c>
      <c r="D98" t="s">
        <v>205</v>
      </c>
    </row>
    <row r="99" spans="1:4" x14ac:dyDescent="0.25">
      <c r="A99" t="s">
        <v>285</v>
      </c>
      <c r="B99" t="s">
        <v>1</v>
      </c>
      <c r="D99" t="s">
        <v>206</v>
      </c>
    </row>
    <row r="100" spans="1:4" x14ac:dyDescent="0.25">
      <c r="A100" t="s">
        <v>286</v>
      </c>
      <c r="B100" t="s">
        <v>1</v>
      </c>
      <c r="D100" t="s">
        <v>207</v>
      </c>
    </row>
    <row r="101" spans="1:4" x14ac:dyDescent="0.25">
      <c r="A101" t="s">
        <v>287</v>
      </c>
      <c r="B101" t="s">
        <v>1</v>
      </c>
      <c r="D101" t="s">
        <v>208</v>
      </c>
    </row>
    <row r="102" spans="1:4" x14ac:dyDescent="0.25">
      <c r="A102" t="s">
        <v>288</v>
      </c>
      <c r="B102" t="s">
        <v>1</v>
      </c>
      <c r="D102" t="s">
        <v>209</v>
      </c>
    </row>
    <row r="103" spans="1:4" x14ac:dyDescent="0.25">
      <c r="A103" t="s">
        <v>289</v>
      </c>
      <c r="B103" t="s">
        <v>1</v>
      </c>
      <c r="D103" t="s">
        <v>210</v>
      </c>
    </row>
    <row r="104" spans="1:4" x14ac:dyDescent="0.25">
      <c r="A104" t="s">
        <v>290</v>
      </c>
      <c r="B104" t="s">
        <v>1</v>
      </c>
    </row>
    <row r="105" spans="1:4" x14ac:dyDescent="0.25">
      <c r="A105" t="s">
        <v>291</v>
      </c>
      <c r="B105" t="s">
        <v>1</v>
      </c>
    </row>
    <row r="106" spans="1:4" x14ac:dyDescent="0.25">
      <c r="A106" t="s">
        <v>292</v>
      </c>
      <c r="B106" t="s">
        <v>1</v>
      </c>
    </row>
    <row r="107" spans="1:4" x14ac:dyDescent="0.25">
      <c r="A107" t="s">
        <v>293</v>
      </c>
      <c r="B107" t="s">
        <v>1</v>
      </c>
    </row>
    <row r="108" spans="1:4" x14ac:dyDescent="0.25">
      <c r="A108" t="s">
        <v>78</v>
      </c>
      <c r="B108" t="s">
        <v>28</v>
      </c>
    </row>
    <row r="109" spans="1:4" x14ac:dyDescent="0.25">
      <c r="A109" t="s">
        <v>59</v>
      </c>
      <c r="B109" t="s">
        <v>1</v>
      </c>
    </row>
    <row r="110" spans="1:4" x14ac:dyDescent="0.25">
      <c r="A110" t="s">
        <v>48</v>
      </c>
      <c r="B110" t="s">
        <v>1</v>
      </c>
    </row>
    <row r="111" spans="1:4" x14ac:dyDescent="0.25">
      <c r="A111" t="s">
        <v>20</v>
      </c>
      <c r="B111" t="s">
        <v>1</v>
      </c>
    </row>
    <row r="112" spans="1:4" x14ac:dyDescent="0.25">
      <c r="A112" t="s">
        <v>80</v>
      </c>
      <c r="B112" t="s">
        <v>1</v>
      </c>
    </row>
    <row r="113" spans="1:2" x14ac:dyDescent="0.25">
      <c r="A113" s="27" t="s">
        <v>213</v>
      </c>
      <c r="B113" t="s">
        <v>1</v>
      </c>
    </row>
    <row r="114" spans="1:2" x14ac:dyDescent="0.25">
      <c r="A114" s="27" t="s">
        <v>381</v>
      </c>
      <c r="B114" t="s">
        <v>1</v>
      </c>
    </row>
    <row r="115" spans="1:2" x14ac:dyDescent="0.25">
      <c r="A115" s="27" t="s">
        <v>382</v>
      </c>
      <c r="B115" t="s">
        <v>1</v>
      </c>
    </row>
    <row r="116" spans="1:2" x14ac:dyDescent="0.25">
      <c r="A116" t="s">
        <v>95</v>
      </c>
      <c r="B116" t="s">
        <v>1</v>
      </c>
    </row>
    <row r="117" spans="1:2" x14ac:dyDescent="0.25">
      <c r="A117" t="s">
        <v>21</v>
      </c>
      <c r="B117" t="s">
        <v>1</v>
      </c>
    </row>
    <row r="118" spans="1:2" x14ac:dyDescent="0.25">
      <c r="A118" t="s">
        <v>294</v>
      </c>
      <c r="B118" t="s">
        <v>1</v>
      </c>
    </row>
    <row r="119" spans="1:2" x14ac:dyDescent="0.25">
      <c r="A119" t="s">
        <v>295</v>
      </c>
      <c r="B119" t="s">
        <v>1</v>
      </c>
    </row>
    <row r="120" spans="1:2" x14ac:dyDescent="0.25">
      <c r="A120" t="s">
        <v>67</v>
      </c>
      <c r="B120" t="s">
        <v>1</v>
      </c>
    </row>
    <row r="121" spans="1:2" x14ac:dyDescent="0.25">
      <c r="A121" t="s">
        <v>6</v>
      </c>
      <c r="B121" t="s">
        <v>1</v>
      </c>
    </row>
    <row r="122" spans="1:2" x14ac:dyDescent="0.25">
      <c r="A122" t="s">
        <v>296</v>
      </c>
      <c r="B122" t="s">
        <v>1</v>
      </c>
    </row>
    <row r="123" spans="1:2" x14ac:dyDescent="0.25">
      <c r="A123" t="s">
        <v>54</v>
      </c>
      <c r="B123" t="s">
        <v>1</v>
      </c>
    </row>
    <row r="124" spans="1:2" x14ac:dyDescent="0.25">
      <c r="A124" t="s">
        <v>297</v>
      </c>
      <c r="B124" t="s">
        <v>1</v>
      </c>
    </row>
    <row r="125" spans="1:2" x14ac:dyDescent="0.25">
      <c r="A125" t="s">
        <v>298</v>
      </c>
      <c r="B125" t="s">
        <v>1</v>
      </c>
    </row>
    <row r="126" spans="1:2" x14ac:dyDescent="0.25">
      <c r="A126" t="s">
        <v>299</v>
      </c>
      <c r="B126" t="s">
        <v>1</v>
      </c>
    </row>
    <row r="127" spans="1:2" x14ac:dyDescent="0.25">
      <c r="A127" t="s">
        <v>24</v>
      </c>
      <c r="B127" t="s">
        <v>1</v>
      </c>
    </row>
    <row r="128" spans="1:2" x14ac:dyDescent="0.25">
      <c r="A128" t="s">
        <v>30</v>
      </c>
      <c r="B128" t="s">
        <v>1</v>
      </c>
    </row>
    <row r="129" spans="1:2" x14ac:dyDescent="0.25">
      <c r="A129" t="s">
        <v>86</v>
      </c>
      <c r="B129" t="s">
        <v>1</v>
      </c>
    </row>
    <row r="130" spans="1:2" x14ac:dyDescent="0.25">
      <c r="A130" t="s">
        <v>300</v>
      </c>
      <c r="B130" t="s">
        <v>1</v>
      </c>
    </row>
    <row r="131" spans="1:2" x14ac:dyDescent="0.25">
      <c r="A131" t="s">
        <v>301</v>
      </c>
      <c r="B131" t="s">
        <v>1</v>
      </c>
    </row>
    <row r="132" spans="1:2" x14ac:dyDescent="0.25">
      <c r="A132" t="s">
        <v>302</v>
      </c>
      <c r="B132" t="s">
        <v>1</v>
      </c>
    </row>
    <row r="133" spans="1:2" x14ac:dyDescent="0.25">
      <c r="A133" t="s">
        <v>303</v>
      </c>
      <c r="B133" t="s">
        <v>1</v>
      </c>
    </row>
    <row r="134" spans="1:2" x14ac:dyDescent="0.25">
      <c r="A134" t="s">
        <v>7</v>
      </c>
      <c r="B134" t="s">
        <v>1</v>
      </c>
    </row>
    <row r="135" spans="1:2" x14ac:dyDescent="0.25">
      <c r="A135" t="s">
        <v>69</v>
      </c>
      <c r="B135" t="s">
        <v>1</v>
      </c>
    </row>
    <row r="136" spans="1:2" x14ac:dyDescent="0.25">
      <c r="A136" t="s">
        <v>35</v>
      </c>
      <c r="B136" t="s">
        <v>1</v>
      </c>
    </row>
    <row r="137" spans="1:2" x14ac:dyDescent="0.25">
      <c r="A137" t="s">
        <v>367</v>
      </c>
      <c r="B137" t="s">
        <v>368</v>
      </c>
    </row>
    <row r="138" spans="1:2" x14ac:dyDescent="0.25">
      <c r="A138" t="s">
        <v>369</v>
      </c>
      <c r="B138" t="s">
        <v>368</v>
      </c>
    </row>
    <row r="139" spans="1:2" x14ac:dyDescent="0.25">
      <c r="A139" t="s">
        <v>41</v>
      </c>
      <c r="B139" t="s">
        <v>28</v>
      </c>
    </row>
    <row r="140" spans="1:2" x14ac:dyDescent="0.25">
      <c r="A140" t="s">
        <v>49</v>
      </c>
      <c r="B140" t="s">
        <v>28</v>
      </c>
    </row>
    <row r="141" spans="1:2" x14ac:dyDescent="0.25">
      <c r="A141" t="s">
        <v>27</v>
      </c>
      <c r="B141" t="s">
        <v>28</v>
      </c>
    </row>
    <row r="142" spans="1:2" x14ac:dyDescent="0.25">
      <c r="A142" t="s">
        <v>217</v>
      </c>
      <c r="B142" t="s">
        <v>28</v>
      </c>
    </row>
    <row r="143" spans="1:2" x14ac:dyDescent="0.25">
      <c r="A143" t="s">
        <v>42</v>
      </c>
      <c r="B143" t="s">
        <v>1</v>
      </c>
    </row>
    <row r="144" spans="1:2" x14ac:dyDescent="0.25">
      <c r="A144" t="s">
        <v>17</v>
      </c>
      <c r="B144" t="s">
        <v>1</v>
      </c>
    </row>
    <row r="145" spans="1:2" x14ac:dyDescent="0.25">
      <c r="A145" t="s">
        <v>70</v>
      </c>
      <c r="B145" t="s">
        <v>1</v>
      </c>
    </row>
    <row r="146" spans="1:2" x14ac:dyDescent="0.25">
      <c r="A146" t="s">
        <v>71</v>
      </c>
      <c r="B146" t="s">
        <v>1</v>
      </c>
    </row>
    <row r="147" spans="1:2" x14ac:dyDescent="0.25">
      <c r="A147" t="s">
        <v>304</v>
      </c>
      <c r="B147" t="s">
        <v>1</v>
      </c>
    </row>
    <row r="148" spans="1:2" x14ac:dyDescent="0.25">
      <c r="A148" t="s">
        <v>40</v>
      </c>
      <c r="B148" t="s">
        <v>1</v>
      </c>
    </row>
    <row r="149" spans="1:2" x14ac:dyDescent="0.25">
      <c r="A149" t="s">
        <v>219</v>
      </c>
      <c r="B149" t="s">
        <v>28</v>
      </c>
    </row>
    <row r="150" spans="1:2" x14ac:dyDescent="0.25">
      <c r="A150" t="s">
        <v>226</v>
      </c>
      <c r="B150" t="s">
        <v>28</v>
      </c>
    </row>
    <row r="151" spans="1:2" x14ac:dyDescent="0.25">
      <c r="A151" t="s">
        <v>216</v>
      </c>
      <c r="B151" t="s">
        <v>28</v>
      </c>
    </row>
    <row r="152" spans="1:2" x14ac:dyDescent="0.25">
      <c r="A152" t="s">
        <v>218</v>
      </c>
      <c r="B152" t="s">
        <v>28</v>
      </c>
    </row>
    <row r="153" spans="1:2" x14ac:dyDescent="0.25">
      <c r="A153" t="s">
        <v>8</v>
      </c>
      <c r="B153" t="s">
        <v>1</v>
      </c>
    </row>
    <row r="154" spans="1:2" x14ac:dyDescent="0.25">
      <c r="A154" t="s">
        <v>72</v>
      </c>
      <c r="B154" t="s">
        <v>1</v>
      </c>
    </row>
    <row r="155" spans="1:2" x14ac:dyDescent="0.25">
      <c r="A155" t="s">
        <v>73</v>
      </c>
      <c r="B155" t="s">
        <v>1</v>
      </c>
    </row>
    <row r="156" spans="1:2" x14ac:dyDescent="0.25">
      <c r="A156" t="s">
        <v>305</v>
      </c>
      <c r="B156" t="s">
        <v>1</v>
      </c>
    </row>
    <row r="157" spans="1:2" x14ac:dyDescent="0.25">
      <c r="A157" t="s">
        <v>9</v>
      </c>
      <c r="B157" t="s">
        <v>1</v>
      </c>
    </row>
    <row r="158" spans="1:2" x14ac:dyDescent="0.25">
      <c r="A158" t="s">
        <v>9</v>
      </c>
      <c r="B158" t="s">
        <v>1</v>
      </c>
    </row>
    <row r="159" spans="1:2" x14ac:dyDescent="0.25">
      <c r="A159" t="s">
        <v>10</v>
      </c>
      <c r="B159" t="s">
        <v>1</v>
      </c>
    </row>
    <row r="160" spans="1:2" x14ac:dyDescent="0.25">
      <c r="A160" t="s">
        <v>81</v>
      </c>
      <c r="B160" t="s">
        <v>1</v>
      </c>
    </row>
    <row r="161" spans="1:2" x14ac:dyDescent="0.25">
      <c r="A161" t="s">
        <v>306</v>
      </c>
      <c r="B161" t="s">
        <v>1</v>
      </c>
    </row>
    <row r="162" spans="1:2" x14ac:dyDescent="0.25">
      <c r="A162" t="s">
        <v>220</v>
      </c>
      <c r="B162" t="s">
        <v>1</v>
      </c>
    </row>
    <row r="163" spans="1:2" x14ac:dyDescent="0.25">
      <c r="A163" t="s">
        <v>11</v>
      </c>
      <c r="B163" t="s">
        <v>1</v>
      </c>
    </row>
    <row r="164" spans="1:2" x14ac:dyDescent="0.25">
      <c r="A164" t="s">
        <v>307</v>
      </c>
      <c r="B164" t="s">
        <v>1</v>
      </c>
    </row>
    <row r="165" spans="1:2" x14ac:dyDescent="0.25">
      <c r="A165" t="s">
        <v>308</v>
      </c>
      <c r="B165" t="s">
        <v>1</v>
      </c>
    </row>
    <row r="166" spans="1:2" x14ac:dyDescent="0.25">
      <c r="A166" t="s">
        <v>309</v>
      </c>
      <c r="B166" t="s">
        <v>1</v>
      </c>
    </row>
    <row r="167" spans="1:2" x14ac:dyDescent="0.25">
      <c r="A167" t="s">
        <v>82</v>
      </c>
      <c r="B167" t="s">
        <v>1</v>
      </c>
    </row>
    <row r="168" spans="1:2" x14ac:dyDescent="0.25">
      <c r="A168" t="s">
        <v>370</v>
      </c>
      <c r="B168" t="s">
        <v>1</v>
      </c>
    </row>
    <row r="169" spans="1:2" x14ac:dyDescent="0.25">
      <c r="A169" t="s">
        <v>12</v>
      </c>
      <c r="B169" t="s">
        <v>1</v>
      </c>
    </row>
    <row r="170" spans="1:2" x14ac:dyDescent="0.25">
      <c r="A170" t="s">
        <v>225</v>
      </c>
      <c r="B170" t="s">
        <v>1</v>
      </c>
    </row>
    <row r="171" spans="1:2" x14ac:dyDescent="0.25">
      <c r="A171" t="s">
        <v>75</v>
      </c>
      <c r="B171" t="s">
        <v>1</v>
      </c>
    </row>
    <row r="172" spans="1:2" x14ac:dyDescent="0.25">
      <c r="A172" t="s">
        <v>23</v>
      </c>
      <c r="B172" t="s">
        <v>1</v>
      </c>
    </row>
    <row r="173" spans="1:2" x14ac:dyDescent="0.25">
      <c r="A173" s="27" t="s">
        <v>74</v>
      </c>
      <c r="B173" t="s">
        <v>1</v>
      </c>
    </row>
    <row r="174" spans="1:2" x14ac:dyDescent="0.25">
      <c r="A174" s="27" t="s">
        <v>62</v>
      </c>
      <c r="B174" t="s">
        <v>1</v>
      </c>
    </row>
    <row r="175" spans="1:2" x14ac:dyDescent="0.25">
      <c r="A175" s="27" t="s">
        <v>55</v>
      </c>
      <c r="B175" t="s">
        <v>1</v>
      </c>
    </row>
    <row r="176" spans="1:2" x14ac:dyDescent="0.25">
      <c r="A176" t="s">
        <v>310</v>
      </c>
      <c r="B176" t="s">
        <v>1</v>
      </c>
    </row>
    <row r="177" spans="1:2" x14ac:dyDescent="0.25">
      <c r="A177" t="s">
        <v>311</v>
      </c>
      <c r="B177" t="s">
        <v>1</v>
      </c>
    </row>
    <row r="178" spans="1:2" x14ac:dyDescent="0.25">
      <c r="A178" t="s">
        <v>372</v>
      </c>
      <c r="B178" t="s">
        <v>371</v>
      </c>
    </row>
    <row r="179" spans="1:2" x14ac:dyDescent="0.25">
      <c r="A179" t="s">
        <v>373</v>
      </c>
      <c r="B179" t="s">
        <v>371</v>
      </c>
    </row>
    <row r="180" spans="1:2" x14ac:dyDescent="0.25">
      <c r="A180" t="s">
        <v>312</v>
      </c>
      <c r="B180" t="s">
        <v>1</v>
      </c>
    </row>
    <row r="181" spans="1:2" x14ac:dyDescent="0.25">
      <c r="A181" t="s">
        <v>43</v>
      </c>
      <c r="B181" t="s">
        <v>1</v>
      </c>
    </row>
    <row r="182" spans="1:2" x14ac:dyDescent="0.25">
      <c r="A182" t="s">
        <v>313</v>
      </c>
      <c r="B182" t="s">
        <v>1</v>
      </c>
    </row>
    <row r="183" spans="1:2" x14ac:dyDescent="0.25">
      <c r="A183" t="s">
        <v>314</v>
      </c>
      <c r="B183" t="s">
        <v>1</v>
      </c>
    </row>
    <row r="184" spans="1:2" x14ac:dyDescent="0.25">
      <c r="A184" t="s">
        <v>315</v>
      </c>
      <c r="B184" t="s">
        <v>1</v>
      </c>
    </row>
    <row r="185" spans="1:2" x14ac:dyDescent="0.25">
      <c r="A185" t="s">
        <v>316</v>
      </c>
      <c r="B185" t="s">
        <v>1</v>
      </c>
    </row>
    <row r="186" spans="1:2" x14ac:dyDescent="0.25">
      <c r="A186" t="s">
        <v>317</v>
      </c>
      <c r="B186" t="s">
        <v>1</v>
      </c>
    </row>
    <row r="187" spans="1:2" x14ac:dyDescent="0.25">
      <c r="A187" t="s">
        <v>318</v>
      </c>
      <c r="B187" t="s">
        <v>1</v>
      </c>
    </row>
    <row r="188" spans="1:2" x14ac:dyDescent="0.25">
      <c r="A188" t="s">
        <v>319</v>
      </c>
      <c r="B188" t="s">
        <v>1</v>
      </c>
    </row>
    <row r="189" spans="1:2" x14ac:dyDescent="0.25">
      <c r="A189" t="s">
        <v>320</v>
      </c>
      <c r="B189" t="s">
        <v>1</v>
      </c>
    </row>
    <row r="190" spans="1:2" x14ac:dyDescent="0.25">
      <c r="A190" t="s">
        <v>321</v>
      </c>
      <c r="B190" t="s">
        <v>1</v>
      </c>
    </row>
    <row r="191" spans="1:2" x14ac:dyDescent="0.25">
      <c r="A191" t="s">
        <v>322</v>
      </c>
      <c r="B191" t="s">
        <v>1</v>
      </c>
    </row>
    <row r="192" spans="1:2" x14ac:dyDescent="0.25">
      <c r="A192" t="s">
        <v>323</v>
      </c>
      <c r="B192" t="s">
        <v>1</v>
      </c>
    </row>
    <row r="193" spans="1:2" x14ac:dyDescent="0.25">
      <c r="A193" t="s">
        <v>60</v>
      </c>
      <c r="B193" t="s">
        <v>1</v>
      </c>
    </row>
    <row r="194" spans="1:2" x14ac:dyDescent="0.25">
      <c r="A194" t="s">
        <v>324</v>
      </c>
      <c r="B194" t="s">
        <v>1</v>
      </c>
    </row>
    <row r="195" spans="1:2" x14ac:dyDescent="0.25">
      <c r="A195" t="s">
        <v>325</v>
      </c>
      <c r="B195" t="s">
        <v>1</v>
      </c>
    </row>
    <row r="196" spans="1:2" x14ac:dyDescent="0.25">
      <c r="A196" t="s">
        <v>326</v>
      </c>
      <c r="B196" t="s">
        <v>1</v>
      </c>
    </row>
    <row r="197" spans="1:2" x14ac:dyDescent="0.25">
      <c r="A197" t="s">
        <v>327</v>
      </c>
      <c r="B197" t="s">
        <v>1</v>
      </c>
    </row>
    <row r="198" spans="1:2" x14ac:dyDescent="0.25">
      <c r="A198" t="s">
        <v>50</v>
      </c>
      <c r="B198" t="s">
        <v>1</v>
      </c>
    </row>
    <row r="199" spans="1:2" x14ac:dyDescent="0.25">
      <c r="A199" t="s">
        <v>96</v>
      </c>
      <c r="B199" t="s">
        <v>1</v>
      </c>
    </row>
    <row r="200" spans="1:2" x14ac:dyDescent="0.25">
      <c r="A200" t="s">
        <v>214</v>
      </c>
      <c r="B200" t="s">
        <v>1</v>
      </c>
    </row>
    <row r="201" spans="1:2" x14ac:dyDescent="0.25">
      <c r="A201" t="s">
        <v>61</v>
      </c>
      <c r="B201" t="s">
        <v>1</v>
      </c>
    </row>
    <row r="202" spans="1:2" x14ac:dyDescent="0.25">
      <c r="A202" t="s">
        <v>37</v>
      </c>
      <c r="B202" t="s">
        <v>1</v>
      </c>
    </row>
    <row r="203" spans="1:2" x14ac:dyDescent="0.25">
      <c r="A203" t="s">
        <v>52</v>
      </c>
      <c r="B203" t="s">
        <v>1</v>
      </c>
    </row>
    <row r="204" spans="1:2" x14ac:dyDescent="0.25">
      <c r="A204" t="s">
        <v>328</v>
      </c>
      <c r="B204" t="s">
        <v>1</v>
      </c>
    </row>
    <row r="205" spans="1:2" x14ac:dyDescent="0.25">
      <c r="A205" t="s">
        <v>329</v>
      </c>
      <c r="B205" t="s">
        <v>1</v>
      </c>
    </row>
    <row r="206" spans="1:2" x14ac:dyDescent="0.25">
      <c r="A206" t="s">
        <v>330</v>
      </c>
      <c r="B206" t="s">
        <v>1</v>
      </c>
    </row>
    <row r="207" spans="1:2" x14ac:dyDescent="0.25">
      <c r="A207" t="s">
        <v>331</v>
      </c>
      <c r="B207" t="s">
        <v>1</v>
      </c>
    </row>
    <row r="208" spans="1:2" x14ac:dyDescent="0.25">
      <c r="A208" t="s">
        <v>332</v>
      </c>
      <c r="B208" t="s">
        <v>1</v>
      </c>
    </row>
    <row r="209" spans="1:2" x14ac:dyDescent="0.25">
      <c r="A209" t="s">
        <v>333</v>
      </c>
      <c r="B209" t="s">
        <v>1</v>
      </c>
    </row>
    <row r="210" spans="1:2" x14ac:dyDescent="0.25">
      <c r="A210" t="s">
        <v>334</v>
      </c>
      <c r="B210" t="s">
        <v>1</v>
      </c>
    </row>
    <row r="211" spans="1:2" x14ac:dyDescent="0.25">
      <c r="A211" t="s">
        <v>335</v>
      </c>
      <c r="B211" t="s">
        <v>1</v>
      </c>
    </row>
    <row r="212" spans="1:2" x14ac:dyDescent="0.25">
      <c r="A212" t="s">
        <v>336</v>
      </c>
      <c r="B212" t="s">
        <v>1</v>
      </c>
    </row>
    <row r="213" spans="1:2" x14ac:dyDescent="0.25">
      <c r="A213" t="s">
        <v>337</v>
      </c>
      <c r="B213" t="s">
        <v>1</v>
      </c>
    </row>
    <row r="214" spans="1:2" x14ac:dyDescent="0.25">
      <c r="A214" t="s">
        <v>88</v>
      </c>
      <c r="B214" t="s">
        <v>1</v>
      </c>
    </row>
    <row r="215" spans="1:2" x14ac:dyDescent="0.25">
      <c r="A215" t="s">
        <v>87</v>
      </c>
      <c r="B215" t="s">
        <v>1</v>
      </c>
    </row>
    <row r="216" spans="1:2" x14ac:dyDescent="0.25">
      <c r="A216" t="s">
        <v>25</v>
      </c>
      <c r="B216" t="s">
        <v>1</v>
      </c>
    </row>
    <row r="217" spans="1:2" x14ac:dyDescent="0.25">
      <c r="A217" t="s">
        <v>338</v>
      </c>
      <c r="B217" t="s">
        <v>1</v>
      </c>
    </row>
    <row r="218" spans="1:2" x14ac:dyDescent="0.25">
      <c r="A218" t="s">
        <v>377</v>
      </c>
      <c r="B218" t="s">
        <v>1</v>
      </c>
    </row>
    <row r="219" spans="1:2" x14ac:dyDescent="0.25">
      <c r="A219" t="s">
        <v>39</v>
      </c>
      <c r="B219" t="s">
        <v>1</v>
      </c>
    </row>
    <row r="220" spans="1:2" x14ac:dyDescent="0.25">
      <c r="A220" t="s">
        <v>89</v>
      </c>
      <c r="B220" t="s">
        <v>1</v>
      </c>
    </row>
    <row r="221" spans="1:2" x14ac:dyDescent="0.25">
      <c r="A221" t="s">
        <v>90</v>
      </c>
      <c r="B221" t="s">
        <v>1</v>
      </c>
    </row>
    <row r="222" spans="1:2" x14ac:dyDescent="0.25">
      <c r="A222" t="s">
        <v>339</v>
      </c>
      <c r="B222" t="s">
        <v>1</v>
      </c>
    </row>
    <row r="223" spans="1:2" x14ac:dyDescent="0.25">
      <c r="A223" t="s">
        <v>36</v>
      </c>
      <c r="B223" t="s">
        <v>1</v>
      </c>
    </row>
    <row r="224" spans="1:2" x14ac:dyDescent="0.25">
      <c r="A224" t="s">
        <v>340</v>
      </c>
      <c r="B224" t="s">
        <v>1</v>
      </c>
    </row>
    <row r="225" spans="1:2" x14ac:dyDescent="0.25">
      <c r="A225" t="s">
        <v>341</v>
      </c>
      <c r="B225" t="s">
        <v>1</v>
      </c>
    </row>
    <row r="226" spans="1:2" x14ac:dyDescent="0.25">
      <c r="A226" t="s">
        <v>79</v>
      </c>
      <c r="B226" t="s">
        <v>28</v>
      </c>
    </row>
    <row r="227" spans="1:2" x14ac:dyDescent="0.25">
      <c r="A227" t="s">
        <v>342</v>
      </c>
      <c r="B227" t="s">
        <v>1</v>
      </c>
    </row>
    <row r="228" spans="1:2" x14ac:dyDescent="0.25">
      <c r="A228" t="s">
        <v>343</v>
      </c>
      <c r="B228" t="s">
        <v>1</v>
      </c>
    </row>
    <row r="229" spans="1:2" x14ac:dyDescent="0.25">
      <c r="A229" t="s">
        <v>344</v>
      </c>
      <c r="B229" t="s">
        <v>1</v>
      </c>
    </row>
    <row r="230" spans="1:2" x14ac:dyDescent="0.25">
      <c r="A230" t="s">
        <v>345</v>
      </c>
      <c r="B230" t="s">
        <v>1</v>
      </c>
    </row>
    <row r="231" spans="1:2" x14ac:dyDescent="0.25">
      <c r="A231" t="s">
        <v>26</v>
      </c>
      <c r="B231" t="s">
        <v>1</v>
      </c>
    </row>
    <row r="232" spans="1:2" x14ac:dyDescent="0.25">
      <c r="A232" t="s">
        <v>346</v>
      </c>
      <c r="B232" t="s">
        <v>1</v>
      </c>
    </row>
    <row r="233" spans="1:2" x14ac:dyDescent="0.25">
      <c r="A233" t="s">
        <v>347</v>
      </c>
      <c r="B233" t="s">
        <v>1</v>
      </c>
    </row>
    <row r="234" spans="1:2" x14ac:dyDescent="0.25">
      <c r="A234" t="s">
        <v>348</v>
      </c>
      <c r="B234" t="s">
        <v>1</v>
      </c>
    </row>
    <row r="235" spans="1:2" x14ac:dyDescent="0.25">
      <c r="A235" t="s">
        <v>18</v>
      </c>
      <c r="B235" t="s">
        <v>1</v>
      </c>
    </row>
    <row r="236" spans="1:2" x14ac:dyDescent="0.25">
      <c r="A236" t="s">
        <v>19</v>
      </c>
      <c r="B236" t="s">
        <v>1</v>
      </c>
    </row>
    <row r="237" spans="1:2" x14ac:dyDescent="0.25">
      <c r="A237" t="s">
        <v>349</v>
      </c>
      <c r="B237" t="s">
        <v>1</v>
      </c>
    </row>
    <row r="238" spans="1:2" x14ac:dyDescent="0.25">
      <c r="A238" t="s">
        <v>350</v>
      </c>
      <c r="B238" t="s">
        <v>1</v>
      </c>
    </row>
    <row r="239" spans="1:2" x14ac:dyDescent="0.25">
      <c r="A239" t="s">
        <v>351</v>
      </c>
      <c r="B239" t="s">
        <v>1</v>
      </c>
    </row>
    <row r="240" spans="1:2" x14ac:dyDescent="0.25">
      <c r="A240" t="s">
        <v>51</v>
      </c>
      <c r="B240" t="s">
        <v>1</v>
      </c>
    </row>
    <row r="241" spans="1:2" x14ac:dyDescent="0.25">
      <c r="A241" t="s">
        <v>221</v>
      </c>
      <c r="B241" t="s">
        <v>1</v>
      </c>
    </row>
    <row r="242" spans="1:2" x14ac:dyDescent="0.25">
      <c r="A242" t="s">
        <v>352</v>
      </c>
      <c r="B242" t="s">
        <v>1</v>
      </c>
    </row>
    <row r="243" spans="1:2" x14ac:dyDescent="0.25">
      <c r="A243" t="s">
        <v>353</v>
      </c>
      <c r="B243" t="s">
        <v>1</v>
      </c>
    </row>
    <row r="244" spans="1:2" x14ac:dyDescent="0.25">
      <c r="A244" t="s">
        <v>354</v>
      </c>
      <c r="B244" t="s">
        <v>1</v>
      </c>
    </row>
    <row r="245" spans="1:2" x14ac:dyDescent="0.25">
      <c r="A245" t="s">
        <v>355</v>
      </c>
      <c r="B245" t="s">
        <v>1</v>
      </c>
    </row>
    <row r="246" spans="1:2" x14ac:dyDescent="0.25">
      <c r="A246" t="s">
        <v>13</v>
      </c>
      <c r="B246" t="s">
        <v>1</v>
      </c>
    </row>
    <row r="247" spans="1:2" x14ac:dyDescent="0.25">
      <c r="A247" t="s">
        <v>356</v>
      </c>
      <c r="B247" t="s">
        <v>1</v>
      </c>
    </row>
    <row r="248" spans="1:2" x14ac:dyDescent="0.25">
      <c r="A248" t="s">
        <v>357</v>
      </c>
      <c r="B248" t="s">
        <v>1</v>
      </c>
    </row>
    <row r="249" spans="1:2" x14ac:dyDescent="0.25">
      <c r="A249" t="s">
        <v>358</v>
      </c>
      <c r="B249" t="s">
        <v>1</v>
      </c>
    </row>
    <row r="250" spans="1:2" x14ac:dyDescent="0.25">
      <c r="A250" t="s">
        <v>359</v>
      </c>
      <c r="B250" t="s">
        <v>1</v>
      </c>
    </row>
    <row r="251" spans="1:2" x14ac:dyDescent="0.25">
      <c r="A251" t="s">
        <v>360</v>
      </c>
      <c r="B251" t="s">
        <v>1</v>
      </c>
    </row>
    <row r="252" spans="1:2" x14ac:dyDescent="0.25">
      <c r="A252" t="s">
        <v>361</v>
      </c>
      <c r="B252" t="s">
        <v>1</v>
      </c>
    </row>
    <row r="253" spans="1:2" x14ac:dyDescent="0.25">
      <c r="A253" t="s">
        <v>53</v>
      </c>
      <c r="B253" t="s">
        <v>1</v>
      </c>
    </row>
    <row r="254" spans="1:2" x14ac:dyDescent="0.25">
      <c r="A254" t="s">
        <v>362</v>
      </c>
      <c r="B254" t="s">
        <v>1</v>
      </c>
    </row>
    <row r="255" spans="1:2" x14ac:dyDescent="0.25">
      <c r="A255" t="s">
        <v>363</v>
      </c>
      <c r="B255" t="s">
        <v>1</v>
      </c>
    </row>
    <row r="256" spans="1:2" x14ac:dyDescent="0.25">
      <c r="A256" t="s">
        <v>364</v>
      </c>
      <c r="B256" t="s">
        <v>1</v>
      </c>
    </row>
    <row r="257" spans="1:2" x14ac:dyDescent="0.25">
      <c r="A257" t="s">
        <v>365</v>
      </c>
      <c r="B257" t="s">
        <v>1</v>
      </c>
    </row>
    <row r="258" spans="1:2" x14ac:dyDescent="0.25">
      <c r="A258" t="s">
        <v>366</v>
      </c>
      <c r="B258" t="s">
        <v>1</v>
      </c>
    </row>
  </sheetData>
  <sheetProtection sheet="1" objects="1" scenarios="1"/>
  <sortState xmlns:xlrd2="http://schemas.microsoft.com/office/spreadsheetml/2017/richdata2" ref="A1:B318">
    <sortCondition ref="A1:A318"/>
  </sortState>
  <phoneticPr fontId="8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0- PAINEL</vt:lpstr>
      <vt:lpstr>1- PRODUTOS</vt:lpstr>
      <vt:lpstr>2- ADICIONAR PRODUTO</vt:lpstr>
      <vt:lpstr>3- DECLARAÇÃO</vt:lpstr>
      <vt:lpstr>FONTE</vt:lpstr>
      <vt:lpstr>'3- DECLARAÇÃO'!Area_de_impressao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Joelmir Farias</dc:creator>
  <cp:lastModifiedBy>Joelmir Farias</cp:lastModifiedBy>
  <cp:lastPrinted>2025-10-29T21:38:47Z</cp:lastPrinted>
  <dcterms:created xsi:type="dcterms:W3CDTF">2022-11-04T12:41:53Z</dcterms:created>
  <dcterms:modified xsi:type="dcterms:W3CDTF">2025-10-29T21:39:40Z</dcterms:modified>
</cp:coreProperties>
</file>